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1280" windowHeight="6870"/>
  </bookViews>
  <sheets>
    <sheet name="Basic data" sheetId="7" r:id="rId1"/>
    <sheet name="Regional shares" sheetId="17" r:id="rId2"/>
    <sheet name="Sectoral shares" sheetId="16" r:id="rId3"/>
    <sheet name="LQ1" sheetId="18" r:id="rId4"/>
    <sheet name="LQ2" sheetId="19" r:id="rId5"/>
    <sheet name="CL" sheetId="11" r:id="rId6"/>
    <sheet name="CGA" sheetId="12" r:id="rId7"/>
    <sheet name="CR" sheetId="13" r:id="rId8"/>
    <sheet name="CS" sheetId="14" r:id="rId9"/>
    <sheet name="CT" sheetId="15" r:id="rId10"/>
    <sheet name="Loc Curve data" sheetId="20" r:id="rId11"/>
    <sheet name="Loc Curve T0" sheetId="23" r:id="rId12"/>
    <sheet name="Loc Curve T1" sheetId="24" r:id="rId13"/>
  </sheets>
  <calcPr calcId="145621"/>
</workbook>
</file>

<file path=xl/calcChain.xml><?xml version="1.0" encoding="utf-8"?>
<calcChain xmlns="http://schemas.openxmlformats.org/spreadsheetml/2006/main">
  <c r="Z5" i="20" l="1"/>
  <c r="Z6" i="20" s="1"/>
  <c r="Y5" i="20"/>
  <c r="Y6" i="20" s="1"/>
  <c r="Y7" i="20" s="1"/>
  <c r="Y8" i="20" s="1"/>
  <c r="Y9" i="20" s="1"/>
  <c r="Y10" i="20" s="1"/>
  <c r="Y11" i="20" s="1"/>
  <c r="Y12" i="20" s="1"/>
  <c r="Y13" i="20" s="1"/>
  <c r="Y14" i="20" s="1"/>
  <c r="Y15" i="20" s="1"/>
  <c r="Y16" i="20" s="1"/>
  <c r="Y17" i="20" s="1"/>
  <c r="Y18" i="20" s="1"/>
  <c r="Y19" i="20" s="1"/>
  <c r="Y20" i="20" s="1"/>
  <c r="Y21" i="20" s="1"/>
  <c r="Y22" i="20" s="1"/>
  <c r="Y23" i="20" s="1"/>
  <c r="Y24" i="20" s="1"/>
  <c r="Y25" i="20" s="1"/>
  <c r="Y26" i="20" s="1"/>
  <c r="Y27" i="20" s="1"/>
  <c r="Z4" i="20"/>
  <c r="Y4" i="20"/>
  <c r="X4" i="20"/>
  <c r="X5" i="20" s="1"/>
  <c r="X6" i="20" s="1"/>
  <c r="X7" i="20" s="1"/>
  <c r="X8" i="20" s="1"/>
  <c r="X9" i="20" s="1"/>
  <c r="X10" i="20" s="1"/>
  <c r="X11" i="20" s="1"/>
  <c r="X12" i="20" s="1"/>
  <c r="X13" i="20" s="1"/>
  <c r="X14" i="20" s="1"/>
  <c r="X15" i="20" s="1"/>
  <c r="X16" i="20" s="1"/>
  <c r="X17" i="20" s="1"/>
  <c r="X18" i="20" s="1"/>
  <c r="X19" i="20" s="1"/>
  <c r="X20" i="20" s="1"/>
  <c r="X21" i="20" s="1"/>
  <c r="X22" i="20" s="1"/>
  <c r="X23" i="20" s="1"/>
  <c r="X24" i="20" s="1"/>
  <c r="X25" i="20" s="1"/>
  <c r="X26" i="20" s="1"/>
  <c r="X27" i="20" s="1"/>
  <c r="W4" i="20"/>
  <c r="W5" i="20" s="1"/>
  <c r="W6" i="20" s="1"/>
  <c r="W7" i="20" s="1"/>
  <c r="W8" i="20" s="1"/>
  <c r="W9" i="20" s="1"/>
  <c r="W10" i="20" s="1"/>
  <c r="W11" i="20" s="1"/>
  <c r="W12" i="20" s="1"/>
  <c r="W13" i="20" s="1"/>
  <c r="W14" i="20" s="1"/>
  <c r="W15" i="20" s="1"/>
  <c r="W16" i="20" s="1"/>
  <c r="W17" i="20" s="1"/>
  <c r="W18" i="20" s="1"/>
  <c r="W19" i="20" s="1"/>
  <c r="W20" i="20" s="1"/>
  <c r="W21" i="20" s="1"/>
  <c r="W22" i="20" s="1"/>
  <c r="W23" i="20" s="1"/>
  <c r="W24" i="20" s="1"/>
  <c r="W25" i="20" s="1"/>
  <c r="W26" i="20" s="1"/>
  <c r="W27" i="20" s="1"/>
  <c r="V4" i="20"/>
  <c r="V5" i="20" s="1"/>
  <c r="V6" i="20" s="1"/>
  <c r="V7" i="20" s="1"/>
  <c r="V8" i="20" s="1"/>
  <c r="V9" i="20" s="1"/>
  <c r="V10" i="20" s="1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V22" i="20" s="1"/>
  <c r="V23" i="20" s="1"/>
  <c r="V24" i="20" s="1"/>
  <c r="V25" i="20" s="1"/>
  <c r="V26" i="20" s="1"/>
  <c r="V27" i="20" s="1"/>
  <c r="T4" i="20"/>
  <c r="T5" i="20" s="1"/>
  <c r="T6" i="20" s="1"/>
  <c r="T7" i="20" s="1"/>
  <c r="T8" i="20" s="1"/>
  <c r="T9" i="20" s="1"/>
  <c r="T10" i="20" s="1"/>
  <c r="T11" i="20" s="1"/>
  <c r="T12" i="20" s="1"/>
  <c r="T13" i="20" s="1"/>
  <c r="T14" i="20" s="1"/>
  <c r="T15" i="20" s="1"/>
  <c r="T16" i="20" s="1"/>
  <c r="T17" i="20" s="1"/>
  <c r="T18" i="20" s="1"/>
  <c r="T19" i="20" s="1"/>
  <c r="T20" i="20" s="1"/>
  <c r="T21" i="20" s="1"/>
  <c r="T22" i="20" s="1"/>
  <c r="T23" i="20" s="1"/>
  <c r="T24" i="20" s="1"/>
  <c r="T25" i="20" s="1"/>
  <c r="T26" i="20" s="1"/>
  <c r="T27" i="20" s="1"/>
  <c r="S4" i="20"/>
  <c r="S5" i="20" s="1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R4" i="20"/>
  <c r="R5" i="20" s="1"/>
  <c r="R6" i="20" s="1"/>
  <c r="R7" i="20" s="1"/>
  <c r="R8" i="20" s="1"/>
  <c r="R9" i="20" s="1"/>
  <c r="R10" i="20" s="1"/>
  <c r="R11" i="20" s="1"/>
  <c r="R12" i="20" s="1"/>
  <c r="R13" i="20" s="1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 s="1"/>
  <c r="R25" i="20" s="1"/>
  <c r="R26" i="20" s="1"/>
  <c r="R27" i="20" s="1"/>
  <c r="Q4" i="20"/>
  <c r="Q5" i="20" s="1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P6" i="20"/>
  <c r="P7" i="20" s="1"/>
  <c r="P5" i="20"/>
  <c r="P4" i="20"/>
  <c r="M27" i="20"/>
  <c r="L27" i="20"/>
  <c r="K27" i="20"/>
  <c r="J27" i="20"/>
  <c r="I27" i="20"/>
  <c r="M26" i="20"/>
  <c r="L26" i="20"/>
  <c r="K26" i="20"/>
  <c r="J26" i="20"/>
  <c r="I26" i="20"/>
  <c r="M25" i="20"/>
  <c r="L25" i="20"/>
  <c r="K25" i="20"/>
  <c r="J25" i="20"/>
  <c r="I25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20" i="20"/>
  <c r="L20" i="20"/>
  <c r="K20" i="20"/>
  <c r="J20" i="20"/>
  <c r="I20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6" i="20"/>
  <c r="L16" i="20"/>
  <c r="K16" i="20"/>
  <c r="J16" i="20"/>
  <c r="I16" i="20"/>
  <c r="M15" i="20"/>
  <c r="L15" i="20"/>
  <c r="K15" i="20"/>
  <c r="J15" i="20"/>
  <c r="I15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J29" i="20" s="1"/>
  <c r="I12" i="20"/>
  <c r="M11" i="20"/>
  <c r="L11" i="20"/>
  <c r="K11" i="20"/>
  <c r="J11" i="20"/>
  <c r="I11" i="20"/>
  <c r="M10" i="20"/>
  <c r="L10" i="20"/>
  <c r="K10" i="20"/>
  <c r="J10" i="20"/>
  <c r="I10" i="20"/>
  <c r="M9" i="20"/>
  <c r="L9" i="20"/>
  <c r="K9" i="20"/>
  <c r="J9" i="20"/>
  <c r="I9" i="20"/>
  <c r="M8" i="20"/>
  <c r="L8" i="20"/>
  <c r="K8" i="20"/>
  <c r="J8" i="20"/>
  <c r="I8" i="20"/>
  <c r="M7" i="20"/>
  <c r="L7" i="20"/>
  <c r="L29" i="20" s="1"/>
  <c r="K7" i="20"/>
  <c r="J7" i="20"/>
  <c r="I7" i="20"/>
  <c r="M6" i="20"/>
  <c r="L6" i="20"/>
  <c r="K6" i="20"/>
  <c r="K29" i="20" s="1"/>
  <c r="J6" i="20"/>
  <c r="I6" i="20"/>
  <c r="M5" i="20"/>
  <c r="M29" i="20" s="1"/>
  <c r="L5" i="20"/>
  <c r="K5" i="20"/>
  <c r="J5" i="20"/>
  <c r="I5" i="20"/>
  <c r="I29" i="20" s="1"/>
  <c r="M4" i="20"/>
  <c r="L4" i="20"/>
  <c r="K4" i="20"/>
  <c r="J4" i="20"/>
  <c r="I4" i="20"/>
  <c r="D5" i="20"/>
  <c r="E5" i="20"/>
  <c r="F5" i="20"/>
  <c r="G5" i="20"/>
  <c r="D6" i="20"/>
  <c r="D29" i="20" s="1"/>
  <c r="E6" i="20"/>
  <c r="E29" i="20" s="1"/>
  <c r="F6" i="20"/>
  <c r="G6" i="20"/>
  <c r="D7" i="20"/>
  <c r="E7" i="20"/>
  <c r="F7" i="20"/>
  <c r="G7" i="20"/>
  <c r="D8" i="20"/>
  <c r="E8" i="20"/>
  <c r="F8" i="20"/>
  <c r="G8" i="20"/>
  <c r="D9" i="20"/>
  <c r="E9" i="20"/>
  <c r="F9" i="20"/>
  <c r="G9" i="20"/>
  <c r="D10" i="20"/>
  <c r="E10" i="20"/>
  <c r="F10" i="20"/>
  <c r="G10" i="20"/>
  <c r="D11" i="20"/>
  <c r="E11" i="20"/>
  <c r="F11" i="20"/>
  <c r="G11" i="20"/>
  <c r="D12" i="20"/>
  <c r="E12" i="20"/>
  <c r="F12" i="20"/>
  <c r="G12" i="20"/>
  <c r="D13" i="20"/>
  <c r="E13" i="20"/>
  <c r="F13" i="20"/>
  <c r="G13" i="20"/>
  <c r="D14" i="20"/>
  <c r="E14" i="20"/>
  <c r="F14" i="20"/>
  <c r="G14" i="20"/>
  <c r="D15" i="20"/>
  <c r="E15" i="20"/>
  <c r="F15" i="20"/>
  <c r="G15" i="20"/>
  <c r="D16" i="20"/>
  <c r="E16" i="20"/>
  <c r="F16" i="20"/>
  <c r="G16" i="20"/>
  <c r="D17" i="20"/>
  <c r="E17" i="20"/>
  <c r="F17" i="20"/>
  <c r="G17" i="20"/>
  <c r="D18" i="20"/>
  <c r="E18" i="20"/>
  <c r="F18" i="20"/>
  <c r="G18" i="20"/>
  <c r="D19" i="20"/>
  <c r="E19" i="20"/>
  <c r="F19" i="20"/>
  <c r="G19" i="20"/>
  <c r="D20" i="20"/>
  <c r="E20" i="20"/>
  <c r="F20" i="20"/>
  <c r="G20" i="20"/>
  <c r="D21" i="20"/>
  <c r="E21" i="20"/>
  <c r="F21" i="20"/>
  <c r="G21" i="20"/>
  <c r="D22" i="20"/>
  <c r="E22" i="20"/>
  <c r="F22" i="20"/>
  <c r="G22" i="20"/>
  <c r="D23" i="20"/>
  <c r="E23" i="20"/>
  <c r="F23" i="20"/>
  <c r="G23" i="20"/>
  <c r="D24" i="20"/>
  <c r="E24" i="20"/>
  <c r="F24" i="20"/>
  <c r="G24" i="20"/>
  <c r="D25" i="20"/>
  <c r="E25" i="20"/>
  <c r="F25" i="20"/>
  <c r="G25" i="20"/>
  <c r="D26" i="20"/>
  <c r="E26" i="20"/>
  <c r="F26" i="20"/>
  <c r="G26" i="20"/>
  <c r="D27" i="20"/>
  <c r="E27" i="20"/>
  <c r="F27" i="20"/>
  <c r="G27" i="20"/>
  <c r="G4" i="20"/>
  <c r="F4" i="20"/>
  <c r="E4" i="20"/>
  <c r="D4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F29" i="20"/>
  <c r="Z7" i="20" l="1"/>
  <c r="Z8" i="20" s="1"/>
  <c r="Z9" i="20" s="1"/>
  <c r="Z10" i="20" s="1"/>
  <c r="Z11" i="20" s="1"/>
  <c r="Z12" i="20" s="1"/>
  <c r="Z13" i="20" s="1"/>
  <c r="Z14" i="20" s="1"/>
  <c r="Z15" i="20" s="1"/>
  <c r="Z16" i="20" s="1"/>
  <c r="Z17" i="20" s="1"/>
  <c r="Z18" i="20" s="1"/>
  <c r="Z19" i="20" s="1"/>
  <c r="Z20" i="20" s="1"/>
  <c r="Z21" i="20" s="1"/>
  <c r="Z22" i="20" s="1"/>
  <c r="Z23" i="20" s="1"/>
  <c r="Z24" i="20" s="1"/>
  <c r="Z25" i="20" s="1"/>
  <c r="Z26" i="20" s="1"/>
  <c r="Z27" i="20" s="1"/>
  <c r="P8" i="20"/>
  <c r="P9" i="20" s="1"/>
  <c r="P10" i="20" s="1"/>
  <c r="P11" i="20" s="1"/>
  <c r="P12" i="20" s="1"/>
  <c r="P13" i="20" s="1"/>
  <c r="P14" i="20" s="1"/>
  <c r="P15" i="20" s="1"/>
  <c r="P16" i="20" s="1"/>
  <c r="P17" i="20" s="1"/>
  <c r="P18" i="20" s="1"/>
  <c r="P19" i="20" s="1"/>
  <c r="P20" i="20" s="1"/>
  <c r="P21" i="20" s="1"/>
  <c r="P22" i="20" s="1"/>
  <c r="P23" i="20" s="1"/>
  <c r="P24" i="20" s="1"/>
  <c r="P25" i="20" s="1"/>
  <c r="P26" i="20" s="1"/>
  <c r="P27" i="20" s="1"/>
  <c r="C29" i="20"/>
  <c r="G29" i="20"/>
  <c r="L29" i="14" l="1"/>
  <c r="K29" i="14"/>
  <c r="J29" i="14"/>
  <c r="I29" i="14"/>
  <c r="M29" i="14" s="1"/>
  <c r="F29" i="15"/>
  <c r="E29" i="15"/>
  <c r="D29" i="15"/>
  <c r="C29" i="15"/>
  <c r="F27" i="15"/>
  <c r="E27" i="15"/>
  <c r="D27" i="15"/>
  <c r="C27" i="15"/>
  <c r="F26" i="15"/>
  <c r="E26" i="15"/>
  <c r="D26" i="15"/>
  <c r="G26" i="15" s="1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G22" i="15" s="1"/>
  <c r="C22" i="15"/>
  <c r="F21" i="15"/>
  <c r="E21" i="15"/>
  <c r="D21" i="15"/>
  <c r="C21" i="15"/>
  <c r="F20" i="15"/>
  <c r="E20" i="15"/>
  <c r="D20" i="15"/>
  <c r="G20" i="15" s="1"/>
  <c r="C20" i="15"/>
  <c r="F19" i="15"/>
  <c r="E19" i="15"/>
  <c r="D19" i="15"/>
  <c r="C19" i="15"/>
  <c r="F18" i="15"/>
  <c r="E18" i="15"/>
  <c r="D18" i="15"/>
  <c r="G18" i="15" s="1"/>
  <c r="C18" i="15"/>
  <c r="F17" i="15"/>
  <c r="E17" i="15"/>
  <c r="D17" i="15"/>
  <c r="C17" i="15"/>
  <c r="F16" i="15"/>
  <c r="E16" i="15"/>
  <c r="D16" i="15"/>
  <c r="G16" i="15" s="1"/>
  <c r="C16" i="15"/>
  <c r="F15" i="15"/>
  <c r="E15" i="15"/>
  <c r="D15" i="15"/>
  <c r="C15" i="15"/>
  <c r="F14" i="15"/>
  <c r="E14" i="15"/>
  <c r="D14" i="15"/>
  <c r="G14" i="15" s="1"/>
  <c r="C14" i="15"/>
  <c r="F13" i="15"/>
  <c r="E13" i="15"/>
  <c r="D13" i="15"/>
  <c r="C13" i="15"/>
  <c r="F12" i="15"/>
  <c r="E12" i="15"/>
  <c r="D12" i="15"/>
  <c r="G12" i="15" s="1"/>
  <c r="C12" i="15"/>
  <c r="F11" i="15"/>
  <c r="E11" i="15"/>
  <c r="D11" i="15"/>
  <c r="C11" i="15"/>
  <c r="F10" i="15"/>
  <c r="E10" i="15"/>
  <c r="D10" i="15"/>
  <c r="G10" i="15" s="1"/>
  <c r="C10" i="15"/>
  <c r="F9" i="15"/>
  <c r="E9" i="15"/>
  <c r="D9" i="15"/>
  <c r="C9" i="15"/>
  <c r="F8" i="15"/>
  <c r="E8" i="15"/>
  <c r="D8" i="15"/>
  <c r="G8" i="15" s="1"/>
  <c r="C8" i="15"/>
  <c r="F7" i="15"/>
  <c r="E7" i="15"/>
  <c r="D7" i="15"/>
  <c r="C7" i="15"/>
  <c r="F6" i="15"/>
  <c r="E6" i="15"/>
  <c r="D6" i="15"/>
  <c r="G6" i="15" s="1"/>
  <c r="C6" i="15"/>
  <c r="F5" i="15"/>
  <c r="E5" i="15"/>
  <c r="D5" i="15"/>
  <c r="C5" i="15"/>
  <c r="F4" i="15"/>
  <c r="E4" i="15"/>
  <c r="D4" i="15"/>
  <c r="C4" i="15"/>
  <c r="L27" i="14"/>
  <c r="K27" i="14"/>
  <c r="J27" i="14"/>
  <c r="M27" i="14" s="1"/>
  <c r="I27" i="14"/>
  <c r="L26" i="14"/>
  <c r="K26" i="14"/>
  <c r="J26" i="14"/>
  <c r="M26" i="14" s="1"/>
  <c r="I26" i="14"/>
  <c r="L25" i="14"/>
  <c r="K25" i="14"/>
  <c r="J25" i="14"/>
  <c r="I25" i="14"/>
  <c r="L24" i="14"/>
  <c r="K24" i="14"/>
  <c r="J24" i="14"/>
  <c r="M24" i="14" s="1"/>
  <c r="I24" i="14"/>
  <c r="L23" i="14"/>
  <c r="K23" i="14"/>
  <c r="J23" i="14"/>
  <c r="M23" i="14" s="1"/>
  <c r="I23" i="14"/>
  <c r="L22" i="14"/>
  <c r="K22" i="14"/>
  <c r="J22" i="14"/>
  <c r="M22" i="14" s="1"/>
  <c r="I22" i="14"/>
  <c r="L21" i="14"/>
  <c r="K21" i="14"/>
  <c r="J21" i="14"/>
  <c r="I21" i="14"/>
  <c r="L20" i="14"/>
  <c r="K20" i="14"/>
  <c r="J20" i="14"/>
  <c r="M20" i="14" s="1"/>
  <c r="I20" i="14"/>
  <c r="L19" i="14"/>
  <c r="K19" i="14"/>
  <c r="J19" i="14"/>
  <c r="I19" i="14"/>
  <c r="L18" i="14"/>
  <c r="K18" i="14"/>
  <c r="J18" i="14"/>
  <c r="M18" i="14" s="1"/>
  <c r="I18" i="14"/>
  <c r="L17" i="14"/>
  <c r="K17" i="14"/>
  <c r="J17" i="14"/>
  <c r="M17" i="14" s="1"/>
  <c r="I17" i="14"/>
  <c r="L16" i="14"/>
  <c r="K16" i="14"/>
  <c r="J16" i="14"/>
  <c r="M16" i="14" s="1"/>
  <c r="I16" i="14"/>
  <c r="L15" i="14"/>
  <c r="K15" i="14"/>
  <c r="J15" i="14"/>
  <c r="I15" i="14"/>
  <c r="L14" i="14"/>
  <c r="K14" i="14"/>
  <c r="J14" i="14"/>
  <c r="I14" i="14"/>
  <c r="L13" i="14"/>
  <c r="K13" i="14"/>
  <c r="J13" i="14"/>
  <c r="M13" i="14" s="1"/>
  <c r="I13" i="14"/>
  <c r="L12" i="14"/>
  <c r="K12" i="14"/>
  <c r="J12" i="14"/>
  <c r="M12" i="14" s="1"/>
  <c r="I12" i="14"/>
  <c r="L11" i="14"/>
  <c r="K11" i="14"/>
  <c r="J11" i="14"/>
  <c r="M11" i="14" s="1"/>
  <c r="I11" i="14"/>
  <c r="L10" i="14"/>
  <c r="K10" i="14"/>
  <c r="J10" i="14"/>
  <c r="I10" i="14"/>
  <c r="L9" i="14"/>
  <c r="K9" i="14"/>
  <c r="J9" i="14"/>
  <c r="I9" i="14"/>
  <c r="L8" i="14"/>
  <c r="K8" i="14"/>
  <c r="J8" i="14"/>
  <c r="M8" i="14" s="1"/>
  <c r="I8" i="14"/>
  <c r="L7" i="14"/>
  <c r="K7" i="14"/>
  <c r="J7" i="14"/>
  <c r="I7" i="14"/>
  <c r="L6" i="14"/>
  <c r="K6" i="14"/>
  <c r="J6" i="14"/>
  <c r="M6" i="14" s="1"/>
  <c r="I6" i="14"/>
  <c r="L5" i="14"/>
  <c r="K5" i="14"/>
  <c r="J5" i="14"/>
  <c r="I5" i="14"/>
  <c r="L4" i="14"/>
  <c r="K4" i="14"/>
  <c r="J4" i="14"/>
  <c r="M4" i="14" s="1"/>
  <c r="I4" i="14"/>
  <c r="F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G14" i="14" s="1"/>
  <c r="F13" i="14"/>
  <c r="F12" i="14"/>
  <c r="F11" i="14"/>
  <c r="F10" i="14"/>
  <c r="F9" i="14"/>
  <c r="F8" i="14"/>
  <c r="F7" i="14"/>
  <c r="F6" i="14"/>
  <c r="F5" i="14"/>
  <c r="F4" i="14"/>
  <c r="G4" i="14" s="1"/>
  <c r="E29" i="14"/>
  <c r="E27" i="14"/>
  <c r="G27" i="14" s="1"/>
  <c r="E26" i="14"/>
  <c r="E25" i="14"/>
  <c r="E24" i="14"/>
  <c r="E23" i="14"/>
  <c r="E22" i="14"/>
  <c r="E21" i="14"/>
  <c r="E20" i="14"/>
  <c r="E19" i="14"/>
  <c r="E18" i="14"/>
  <c r="G18" i="14" s="1"/>
  <c r="E17" i="14"/>
  <c r="G17" i="14" s="1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D29" i="14"/>
  <c r="D27" i="14"/>
  <c r="D26" i="14"/>
  <c r="G26" i="14" s="1"/>
  <c r="D25" i="14"/>
  <c r="D24" i="14"/>
  <c r="D23" i="14"/>
  <c r="D22" i="14"/>
  <c r="D21" i="14"/>
  <c r="D20" i="14"/>
  <c r="G20" i="14" s="1"/>
  <c r="D19" i="14"/>
  <c r="G19" i="14" s="1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G5" i="14"/>
  <c r="G10" i="14"/>
  <c r="C29" i="14"/>
  <c r="G29" i="14" s="1"/>
  <c r="C27" i="14"/>
  <c r="C26" i="14"/>
  <c r="C25" i="14"/>
  <c r="C24" i="14"/>
  <c r="C23" i="14"/>
  <c r="C22" i="14"/>
  <c r="C21" i="14"/>
  <c r="G21" i="14" s="1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6" i="14"/>
  <c r="G12" i="14"/>
  <c r="G13" i="14"/>
  <c r="G22" i="14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F29" i="13" s="1"/>
  <c r="F31" i="13" s="1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D29" i="13" s="1"/>
  <c r="D31" i="13" s="1"/>
  <c r="C6" i="13"/>
  <c r="G5" i="13"/>
  <c r="G29" i="13" s="1"/>
  <c r="G31" i="13" s="1"/>
  <c r="F5" i="13"/>
  <c r="E5" i="13"/>
  <c r="D5" i="13"/>
  <c r="C5" i="13"/>
  <c r="C29" i="13" s="1"/>
  <c r="C31" i="13" s="1"/>
  <c r="G4" i="13"/>
  <c r="F4" i="13"/>
  <c r="E4" i="13"/>
  <c r="D4" i="13"/>
  <c r="C4" i="13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H23" i="12"/>
  <c r="G23" i="12"/>
  <c r="F23" i="12"/>
  <c r="E23" i="12"/>
  <c r="D23" i="12"/>
  <c r="C23" i="12"/>
  <c r="H22" i="12"/>
  <c r="G22" i="12"/>
  <c r="F22" i="12"/>
  <c r="E22" i="12"/>
  <c r="D22" i="12"/>
  <c r="C22" i="12"/>
  <c r="H21" i="12"/>
  <c r="G21" i="12"/>
  <c r="F21" i="12"/>
  <c r="E21" i="12"/>
  <c r="D21" i="12"/>
  <c r="C21" i="12"/>
  <c r="H20" i="12"/>
  <c r="G20" i="12"/>
  <c r="F20" i="12"/>
  <c r="E20" i="12"/>
  <c r="D20" i="12"/>
  <c r="C20" i="12"/>
  <c r="H19" i="12"/>
  <c r="G19" i="12"/>
  <c r="F19" i="12"/>
  <c r="E19" i="12"/>
  <c r="D19" i="12"/>
  <c r="C19" i="12"/>
  <c r="H18" i="12"/>
  <c r="G18" i="12"/>
  <c r="F18" i="12"/>
  <c r="E18" i="12"/>
  <c r="D18" i="12"/>
  <c r="C18" i="12"/>
  <c r="H17" i="12"/>
  <c r="G17" i="12"/>
  <c r="F17" i="12"/>
  <c r="E17" i="12"/>
  <c r="D17" i="12"/>
  <c r="C17" i="12"/>
  <c r="H16" i="12"/>
  <c r="G16" i="12"/>
  <c r="F16" i="12"/>
  <c r="E16" i="12"/>
  <c r="D16" i="12"/>
  <c r="C16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F13" i="12"/>
  <c r="E13" i="12"/>
  <c r="D13" i="12"/>
  <c r="C13" i="12"/>
  <c r="H12" i="12"/>
  <c r="G12" i="12"/>
  <c r="F12" i="12"/>
  <c r="E12" i="12"/>
  <c r="D12" i="12"/>
  <c r="C12" i="12"/>
  <c r="H11" i="12"/>
  <c r="G11" i="12"/>
  <c r="F11" i="12"/>
  <c r="E11" i="12"/>
  <c r="D11" i="12"/>
  <c r="C11" i="12"/>
  <c r="H10" i="12"/>
  <c r="G10" i="12"/>
  <c r="F10" i="12"/>
  <c r="E10" i="12"/>
  <c r="D10" i="12"/>
  <c r="C10" i="12"/>
  <c r="H9" i="12"/>
  <c r="G9" i="12"/>
  <c r="F9" i="12"/>
  <c r="E9" i="12"/>
  <c r="D9" i="12"/>
  <c r="C9" i="12"/>
  <c r="H8" i="12"/>
  <c r="G8" i="12"/>
  <c r="F8" i="12"/>
  <c r="E8" i="12"/>
  <c r="D8" i="12"/>
  <c r="D29" i="12" s="1"/>
  <c r="D31" i="12" s="1"/>
  <c r="C8" i="12"/>
  <c r="H7" i="12"/>
  <c r="G7" i="12"/>
  <c r="F7" i="12"/>
  <c r="E7" i="12"/>
  <c r="D7" i="12"/>
  <c r="C7" i="12"/>
  <c r="H6" i="12"/>
  <c r="G6" i="12"/>
  <c r="F6" i="12"/>
  <c r="E6" i="12"/>
  <c r="D6" i="12"/>
  <c r="C6" i="12"/>
  <c r="H5" i="12"/>
  <c r="H29" i="12" s="1"/>
  <c r="H31" i="12" s="1"/>
  <c r="G5" i="12"/>
  <c r="G29" i="12" s="1"/>
  <c r="G31" i="12" s="1"/>
  <c r="F5" i="12"/>
  <c r="F29" i="12" s="1"/>
  <c r="F31" i="12" s="1"/>
  <c r="E5" i="12"/>
  <c r="D5" i="12"/>
  <c r="C5" i="12"/>
  <c r="H4" i="12"/>
  <c r="G4" i="12"/>
  <c r="F4" i="12"/>
  <c r="E4" i="12"/>
  <c r="E29" i="12" s="1"/>
  <c r="E31" i="12" s="1"/>
  <c r="D4" i="12"/>
  <c r="C4" i="12"/>
  <c r="M27" i="11"/>
  <c r="L27" i="11"/>
  <c r="K27" i="11"/>
  <c r="J27" i="11"/>
  <c r="I27" i="11"/>
  <c r="M26" i="11"/>
  <c r="L26" i="11"/>
  <c r="K26" i="11"/>
  <c r="J26" i="11"/>
  <c r="I26" i="11"/>
  <c r="M25" i="11"/>
  <c r="L25" i="11"/>
  <c r="K25" i="11"/>
  <c r="J25" i="11"/>
  <c r="I25" i="11"/>
  <c r="M24" i="11"/>
  <c r="L24" i="11"/>
  <c r="K24" i="11"/>
  <c r="J24" i="11"/>
  <c r="I24" i="11"/>
  <c r="M23" i="11"/>
  <c r="L23" i="11"/>
  <c r="K23" i="11"/>
  <c r="J23" i="11"/>
  <c r="I23" i="11"/>
  <c r="M22" i="11"/>
  <c r="L22" i="11"/>
  <c r="K22" i="11"/>
  <c r="J22" i="11"/>
  <c r="I22" i="11"/>
  <c r="M21" i="11"/>
  <c r="L21" i="11"/>
  <c r="K21" i="11"/>
  <c r="J21" i="11"/>
  <c r="I21" i="11"/>
  <c r="M20" i="11"/>
  <c r="L20" i="11"/>
  <c r="K20" i="11"/>
  <c r="J20" i="11"/>
  <c r="I20" i="11"/>
  <c r="M19" i="11"/>
  <c r="L19" i="11"/>
  <c r="K19" i="11"/>
  <c r="J19" i="11"/>
  <c r="I19" i="11"/>
  <c r="M18" i="11"/>
  <c r="L18" i="11"/>
  <c r="K18" i="11"/>
  <c r="J18" i="11"/>
  <c r="I18" i="11"/>
  <c r="M17" i="11"/>
  <c r="L17" i="11"/>
  <c r="K17" i="11"/>
  <c r="J17" i="11"/>
  <c r="I17" i="11"/>
  <c r="M16" i="11"/>
  <c r="L16" i="11"/>
  <c r="K16" i="11"/>
  <c r="J16" i="11"/>
  <c r="I16" i="11"/>
  <c r="M15" i="11"/>
  <c r="L15" i="11"/>
  <c r="K15" i="11"/>
  <c r="J15" i="11"/>
  <c r="I15" i="11"/>
  <c r="M14" i="11"/>
  <c r="L14" i="11"/>
  <c r="K14" i="11"/>
  <c r="J14" i="11"/>
  <c r="I14" i="11"/>
  <c r="M13" i="11"/>
  <c r="L13" i="11"/>
  <c r="K13" i="11"/>
  <c r="J13" i="11"/>
  <c r="I13" i="11"/>
  <c r="M12" i="11"/>
  <c r="L12" i="11"/>
  <c r="K12" i="11"/>
  <c r="J12" i="11"/>
  <c r="I12" i="11"/>
  <c r="M11" i="11"/>
  <c r="L11" i="11"/>
  <c r="K11" i="11"/>
  <c r="J11" i="11"/>
  <c r="I11" i="11"/>
  <c r="M10" i="11"/>
  <c r="L10" i="11"/>
  <c r="K10" i="11"/>
  <c r="J10" i="11"/>
  <c r="I10" i="11"/>
  <c r="M9" i="11"/>
  <c r="L9" i="11"/>
  <c r="K9" i="11"/>
  <c r="J9" i="11"/>
  <c r="I9" i="11"/>
  <c r="M8" i="11"/>
  <c r="L8" i="11"/>
  <c r="K8" i="11"/>
  <c r="J8" i="11"/>
  <c r="I8" i="11"/>
  <c r="M7" i="11"/>
  <c r="L7" i="11"/>
  <c r="K7" i="11"/>
  <c r="J7" i="11"/>
  <c r="I7" i="11"/>
  <c r="M6" i="11"/>
  <c r="L6" i="11"/>
  <c r="L29" i="11" s="1"/>
  <c r="L31" i="11" s="1"/>
  <c r="K6" i="11"/>
  <c r="J6" i="11"/>
  <c r="I6" i="11"/>
  <c r="M5" i="11"/>
  <c r="M29" i="11" s="1"/>
  <c r="M31" i="11" s="1"/>
  <c r="L5" i="11"/>
  <c r="K5" i="11"/>
  <c r="J5" i="11"/>
  <c r="I5" i="11"/>
  <c r="M4" i="11"/>
  <c r="L4" i="11"/>
  <c r="K4" i="11"/>
  <c r="K29" i="11" s="1"/>
  <c r="K31" i="11" s="1"/>
  <c r="J4" i="11"/>
  <c r="J29" i="11" s="1"/>
  <c r="J31" i="11" s="1"/>
  <c r="I4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G5" i="11"/>
  <c r="G29" i="11" s="1"/>
  <c r="G31" i="11" s="1"/>
  <c r="F5" i="11"/>
  <c r="E5" i="11"/>
  <c r="D5" i="11"/>
  <c r="C5" i="11"/>
  <c r="C29" i="11" s="1"/>
  <c r="C31" i="11" s="1"/>
  <c r="G4" i="11"/>
  <c r="F4" i="11"/>
  <c r="E4" i="11"/>
  <c r="E29" i="11" s="1"/>
  <c r="E31" i="11" s="1"/>
  <c r="D4" i="11"/>
  <c r="C4" i="11"/>
  <c r="L27" i="19"/>
  <c r="K27" i="19"/>
  <c r="J27" i="19"/>
  <c r="I27" i="19"/>
  <c r="L26" i="19"/>
  <c r="K26" i="19"/>
  <c r="J26" i="19"/>
  <c r="I26" i="19"/>
  <c r="L25" i="19"/>
  <c r="K25" i="19"/>
  <c r="J25" i="19"/>
  <c r="I25" i="19"/>
  <c r="L24" i="19"/>
  <c r="K24" i="19"/>
  <c r="J24" i="19"/>
  <c r="I24" i="19"/>
  <c r="L23" i="19"/>
  <c r="K23" i="19"/>
  <c r="J23" i="19"/>
  <c r="I23" i="19"/>
  <c r="L22" i="19"/>
  <c r="K22" i="19"/>
  <c r="J22" i="19"/>
  <c r="I22" i="19"/>
  <c r="L21" i="19"/>
  <c r="K21" i="19"/>
  <c r="J21" i="19"/>
  <c r="I21" i="19"/>
  <c r="L20" i="19"/>
  <c r="K20" i="19"/>
  <c r="J20" i="19"/>
  <c r="I20" i="19"/>
  <c r="L19" i="19"/>
  <c r="K19" i="19"/>
  <c r="J19" i="19"/>
  <c r="I19" i="19"/>
  <c r="L18" i="19"/>
  <c r="K18" i="19"/>
  <c r="J18" i="19"/>
  <c r="I18" i="19"/>
  <c r="L17" i="19"/>
  <c r="K17" i="19"/>
  <c r="J17" i="19"/>
  <c r="I17" i="19"/>
  <c r="L16" i="19"/>
  <c r="K16" i="19"/>
  <c r="J16" i="19"/>
  <c r="I16" i="19"/>
  <c r="L15" i="19"/>
  <c r="K15" i="19"/>
  <c r="J15" i="19"/>
  <c r="I15" i="19"/>
  <c r="L14" i="19"/>
  <c r="K14" i="19"/>
  <c r="J14" i="19"/>
  <c r="I14" i="19"/>
  <c r="L13" i="19"/>
  <c r="K13" i="19"/>
  <c r="J13" i="19"/>
  <c r="I13" i="19"/>
  <c r="L12" i="19"/>
  <c r="K12" i="19"/>
  <c r="J12" i="19"/>
  <c r="I12" i="19"/>
  <c r="L11" i="19"/>
  <c r="K11" i="19"/>
  <c r="J11" i="19"/>
  <c r="I11" i="19"/>
  <c r="L10" i="19"/>
  <c r="K10" i="19"/>
  <c r="J10" i="19"/>
  <c r="I10" i="19"/>
  <c r="L9" i="19"/>
  <c r="K9" i="19"/>
  <c r="J9" i="19"/>
  <c r="I9" i="19"/>
  <c r="L8" i="19"/>
  <c r="K8" i="19"/>
  <c r="J8" i="19"/>
  <c r="I8" i="19"/>
  <c r="L7" i="19"/>
  <c r="K7" i="19"/>
  <c r="J7" i="19"/>
  <c r="I7" i="19"/>
  <c r="L6" i="19"/>
  <c r="K6" i="19"/>
  <c r="J6" i="19"/>
  <c r="I6" i="19"/>
  <c r="L5" i="19"/>
  <c r="K5" i="19"/>
  <c r="J5" i="19"/>
  <c r="I5" i="19"/>
  <c r="L4" i="19"/>
  <c r="K4" i="19"/>
  <c r="J4" i="19"/>
  <c r="I4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F6" i="19"/>
  <c r="E6" i="19"/>
  <c r="D6" i="19"/>
  <c r="C6" i="19"/>
  <c r="F5" i="19"/>
  <c r="E5" i="19"/>
  <c r="D5" i="19"/>
  <c r="C5" i="19"/>
  <c r="F4" i="19"/>
  <c r="E4" i="19"/>
  <c r="D4" i="19"/>
  <c r="C4" i="19"/>
  <c r="M29" i="19"/>
  <c r="L29" i="19"/>
  <c r="K29" i="19"/>
  <c r="J29" i="19"/>
  <c r="I29" i="19"/>
  <c r="G29" i="19"/>
  <c r="F29" i="19"/>
  <c r="E29" i="19"/>
  <c r="D29" i="19"/>
  <c r="C29" i="19"/>
  <c r="M27" i="19"/>
  <c r="G27" i="19"/>
  <c r="M26" i="19"/>
  <c r="G26" i="19"/>
  <c r="M25" i="19"/>
  <c r="G25" i="19"/>
  <c r="M24" i="19"/>
  <c r="G24" i="19"/>
  <c r="M23" i="19"/>
  <c r="G23" i="19"/>
  <c r="M22" i="19"/>
  <c r="G22" i="19"/>
  <c r="M21" i="19"/>
  <c r="G21" i="19"/>
  <c r="M20" i="19"/>
  <c r="G20" i="19"/>
  <c r="M19" i="19"/>
  <c r="G19" i="19"/>
  <c r="M18" i="19"/>
  <c r="G18" i="19"/>
  <c r="M17" i="19"/>
  <c r="G17" i="19"/>
  <c r="M16" i="19"/>
  <c r="G16" i="19"/>
  <c r="M15" i="19"/>
  <c r="G15" i="19"/>
  <c r="M14" i="19"/>
  <c r="G14" i="19"/>
  <c r="M13" i="19"/>
  <c r="G13" i="19"/>
  <c r="M12" i="19"/>
  <c r="G12" i="19"/>
  <c r="M11" i="19"/>
  <c r="G11" i="19"/>
  <c r="M10" i="19"/>
  <c r="G10" i="19"/>
  <c r="M9" i="19"/>
  <c r="G9" i="19"/>
  <c r="M8" i="19"/>
  <c r="G8" i="19"/>
  <c r="M7" i="19"/>
  <c r="G7" i="19"/>
  <c r="M6" i="19"/>
  <c r="G6" i="19"/>
  <c r="M5" i="19"/>
  <c r="G5" i="19"/>
  <c r="M4" i="19"/>
  <c r="G4" i="19"/>
  <c r="M29" i="18"/>
  <c r="L29" i="18"/>
  <c r="K29" i="18"/>
  <c r="J29" i="18"/>
  <c r="I29" i="18"/>
  <c r="M27" i="18"/>
  <c r="L27" i="18"/>
  <c r="K27" i="18"/>
  <c r="J27" i="18"/>
  <c r="I27" i="18"/>
  <c r="M26" i="18"/>
  <c r="L26" i="18"/>
  <c r="K26" i="18"/>
  <c r="J26" i="18"/>
  <c r="I26" i="18"/>
  <c r="M25" i="18"/>
  <c r="L25" i="18"/>
  <c r="K25" i="18"/>
  <c r="J25" i="18"/>
  <c r="I25" i="18"/>
  <c r="M24" i="18"/>
  <c r="L24" i="18"/>
  <c r="K24" i="18"/>
  <c r="J24" i="18"/>
  <c r="I24" i="18"/>
  <c r="M23" i="18"/>
  <c r="L23" i="18"/>
  <c r="K23" i="18"/>
  <c r="J23" i="18"/>
  <c r="I23" i="18"/>
  <c r="M22" i="18"/>
  <c r="L22" i="18"/>
  <c r="K22" i="18"/>
  <c r="J22" i="18"/>
  <c r="I22" i="18"/>
  <c r="M21" i="18"/>
  <c r="L21" i="18"/>
  <c r="K21" i="18"/>
  <c r="J21" i="18"/>
  <c r="I21" i="18"/>
  <c r="M20" i="18"/>
  <c r="L20" i="18"/>
  <c r="K20" i="18"/>
  <c r="J20" i="18"/>
  <c r="I20" i="18"/>
  <c r="M19" i="18"/>
  <c r="L19" i="18"/>
  <c r="K19" i="18"/>
  <c r="J19" i="18"/>
  <c r="I19" i="18"/>
  <c r="M18" i="18"/>
  <c r="L18" i="18"/>
  <c r="K18" i="18"/>
  <c r="J18" i="18"/>
  <c r="I18" i="18"/>
  <c r="M17" i="18"/>
  <c r="L17" i="18"/>
  <c r="K17" i="18"/>
  <c r="J17" i="18"/>
  <c r="I17" i="18"/>
  <c r="M16" i="18"/>
  <c r="L16" i="18"/>
  <c r="K16" i="18"/>
  <c r="J16" i="18"/>
  <c r="I16" i="18"/>
  <c r="M15" i="18"/>
  <c r="L15" i="18"/>
  <c r="K15" i="18"/>
  <c r="J15" i="18"/>
  <c r="I15" i="18"/>
  <c r="M14" i="18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I8" i="18"/>
  <c r="M7" i="18"/>
  <c r="L7" i="18"/>
  <c r="K7" i="18"/>
  <c r="J7" i="18"/>
  <c r="I7" i="18"/>
  <c r="M6" i="18"/>
  <c r="L6" i="18"/>
  <c r="K6" i="18"/>
  <c r="J6" i="18"/>
  <c r="I6" i="18"/>
  <c r="M5" i="18"/>
  <c r="L5" i="18"/>
  <c r="K5" i="18"/>
  <c r="J5" i="18"/>
  <c r="I5" i="18"/>
  <c r="M4" i="18"/>
  <c r="L4" i="18"/>
  <c r="K4" i="18"/>
  <c r="J4" i="18"/>
  <c r="I4" i="18"/>
  <c r="G29" i="18"/>
  <c r="F29" i="18"/>
  <c r="E29" i="18"/>
  <c r="D29" i="18"/>
  <c r="C29" i="18"/>
  <c r="G27" i="18"/>
  <c r="F27" i="18"/>
  <c r="E27" i="18"/>
  <c r="D27" i="18"/>
  <c r="C27" i="18"/>
  <c r="G26" i="18"/>
  <c r="F26" i="18"/>
  <c r="E26" i="18"/>
  <c r="D26" i="18"/>
  <c r="C26" i="18"/>
  <c r="G25" i="18"/>
  <c r="F25" i="18"/>
  <c r="E25" i="18"/>
  <c r="D25" i="18"/>
  <c r="C25" i="18"/>
  <c r="G24" i="18"/>
  <c r="F24" i="18"/>
  <c r="E24" i="18"/>
  <c r="D24" i="18"/>
  <c r="C24" i="18"/>
  <c r="G23" i="18"/>
  <c r="F23" i="18"/>
  <c r="E23" i="18"/>
  <c r="D23" i="18"/>
  <c r="C23" i="18"/>
  <c r="G22" i="18"/>
  <c r="F22" i="18"/>
  <c r="E22" i="18"/>
  <c r="D22" i="18"/>
  <c r="C22" i="18"/>
  <c r="G21" i="18"/>
  <c r="F21" i="18"/>
  <c r="E21" i="18"/>
  <c r="D21" i="18"/>
  <c r="C21" i="18"/>
  <c r="G20" i="18"/>
  <c r="F20" i="18"/>
  <c r="E20" i="18"/>
  <c r="D20" i="18"/>
  <c r="C20" i="18"/>
  <c r="G19" i="18"/>
  <c r="F19" i="18"/>
  <c r="E19" i="18"/>
  <c r="D19" i="18"/>
  <c r="C19" i="18"/>
  <c r="G18" i="18"/>
  <c r="F18" i="18"/>
  <c r="E18" i="18"/>
  <c r="D18" i="18"/>
  <c r="C18" i="18"/>
  <c r="G17" i="18"/>
  <c r="F17" i="18"/>
  <c r="E17" i="18"/>
  <c r="D17" i="18"/>
  <c r="C17" i="18"/>
  <c r="G16" i="18"/>
  <c r="F16" i="18"/>
  <c r="E16" i="18"/>
  <c r="D16" i="18"/>
  <c r="C16" i="18"/>
  <c r="G15" i="18"/>
  <c r="F15" i="18"/>
  <c r="E15" i="18"/>
  <c r="D15" i="18"/>
  <c r="C15" i="18"/>
  <c r="G14" i="18"/>
  <c r="F14" i="18"/>
  <c r="E14" i="18"/>
  <c r="D14" i="18"/>
  <c r="C14" i="18"/>
  <c r="G13" i="18"/>
  <c r="F13" i="18"/>
  <c r="E13" i="18"/>
  <c r="D13" i="18"/>
  <c r="C13" i="18"/>
  <c r="G12" i="18"/>
  <c r="F12" i="18"/>
  <c r="E12" i="18"/>
  <c r="D12" i="18"/>
  <c r="C12" i="18"/>
  <c r="G11" i="18"/>
  <c r="F11" i="18"/>
  <c r="E11" i="18"/>
  <c r="D11" i="18"/>
  <c r="C11" i="18"/>
  <c r="G10" i="18"/>
  <c r="F10" i="18"/>
  <c r="E10" i="18"/>
  <c r="D10" i="18"/>
  <c r="C10" i="18"/>
  <c r="G9" i="18"/>
  <c r="F9" i="18"/>
  <c r="E9" i="18"/>
  <c r="D9" i="18"/>
  <c r="C9" i="18"/>
  <c r="G8" i="18"/>
  <c r="F8" i="18"/>
  <c r="E8" i="18"/>
  <c r="D8" i="18"/>
  <c r="C8" i="18"/>
  <c r="G7" i="18"/>
  <c r="F7" i="18"/>
  <c r="E7" i="18"/>
  <c r="D7" i="18"/>
  <c r="C7" i="18"/>
  <c r="G6" i="18"/>
  <c r="F6" i="18"/>
  <c r="E6" i="18"/>
  <c r="D6" i="18"/>
  <c r="C6" i="18"/>
  <c r="G5" i="18"/>
  <c r="F5" i="18"/>
  <c r="E5" i="18"/>
  <c r="D5" i="18"/>
  <c r="C5" i="18"/>
  <c r="G4" i="18"/>
  <c r="F4" i="18"/>
  <c r="E4" i="18"/>
  <c r="D4" i="18"/>
  <c r="C4" i="18"/>
  <c r="G29" i="16"/>
  <c r="F29" i="16"/>
  <c r="E29" i="16"/>
  <c r="D29" i="16"/>
  <c r="C29" i="16"/>
  <c r="M29" i="16"/>
  <c r="L29" i="16"/>
  <c r="K29" i="16"/>
  <c r="J29" i="16"/>
  <c r="I29" i="16"/>
  <c r="M27" i="16"/>
  <c r="L27" i="16"/>
  <c r="K27" i="16"/>
  <c r="J27" i="16"/>
  <c r="I27" i="16"/>
  <c r="M26" i="16"/>
  <c r="L26" i="16"/>
  <c r="K26" i="16"/>
  <c r="J26" i="16"/>
  <c r="I26" i="16"/>
  <c r="M25" i="16"/>
  <c r="L25" i="16"/>
  <c r="K25" i="16"/>
  <c r="J25" i="16"/>
  <c r="I25" i="16"/>
  <c r="M24" i="16"/>
  <c r="L24" i="16"/>
  <c r="K24" i="16"/>
  <c r="J24" i="16"/>
  <c r="I24" i="16"/>
  <c r="M23" i="16"/>
  <c r="L23" i="16"/>
  <c r="K23" i="16"/>
  <c r="J23" i="16"/>
  <c r="I23" i="16"/>
  <c r="M22" i="16"/>
  <c r="L22" i="16"/>
  <c r="K22" i="16"/>
  <c r="J22" i="16"/>
  <c r="I22" i="16"/>
  <c r="M21" i="16"/>
  <c r="L21" i="16"/>
  <c r="K21" i="16"/>
  <c r="J21" i="16"/>
  <c r="I21" i="16"/>
  <c r="M20" i="16"/>
  <c r="L20" i="16"/>
  <c r="K20" i="16"/>
  <c r="J20" i="16"/>
  <c r="I20" i="16"/>
  <c r="M19" i="16"/>
  <c r="L19" i="16"/>
  <c r="K19" i="16"/>
  <c r="J19" i="16"/>
  <c r="I19" i="16"/>
  <c r="M18" i="16"/>
  <c r="L18" i="16"/>
  <c r="K18" i="16"/>
  <c r="J18" i="16"/>
  <c r="I18" i="16"/>
  <c r="M17" i="16"/>
  <c r="L17" i="16"/>
  <c r="K17" i="16"/>
  <c r="J17" i="16"/>
  <c r="I17" i="16"/>
  <c r="M16" i="16"/>
  <c r="L16" i="16"/>
  <c r="K16" i="16"/>
  <c r="J16" i="16"/>
  <c r="I16" i="16"/>
  <c r="M15" i="16"/>
  <c r="L15" i="16"/>
  <c r="K15" i="16"/>
  <c r="J15" i="16"/>
  <c r="I15" i="16"/>
  <c r="M14" i="16"/>
  <c r="L14" i="16"/>
  <c r="K14" i="16"/>
  <c r="J14" i="16"/>
  <c r="I14" i="16"/>
  <c r="M13" i="16"/>
  <c r="L13" i="16"/>
  <c r="K13" i="16"/>
  <c r="J13" i="16"/>
  <c r="I13" i="16"/>
  <c r="M12" i="16"/>
  <c r="L12" i="16"/>
  <c r="K12" i="16"/>
  <c r="J12" i="16"/>
  <c r="I12" i="16"/>
  <c r="M11" i="16"/>
  <c r="L11" i="16"/>
  <c r="K11" i="16"/>
  <c r="J11" i="16"/>
  <c r="I11" i="16"/>
  <c r="M10" i="16"/>
  <c r="L10" i="16"/>
  <c r="K10" i="16"/>
  <c r="J10" i="16"/>
  <c r="I10" i="16"/>
  <c r="M9" i="16"/>
  <c r="L9" i="16"/>
  <c r="K9" i="16"/>
  <c r="J9" i="16"/>
  <c r="I9" i="16"/>
  <c r="M8" i="16"/>
  <c r="L8" i="16"/>
  <c r="K8" i="16"/>
  <c r="J8" i="16"/>
  <c r="I8" i="16"/>
  <c r="M7" i="16"/>
  <c r="L7" i="16"/>
  <c r="K7" i="16"/>
  <c r="J7" i="16"/>
  <c r="I7" i="16"/>
  <c r="M6" i="16"/>
  <c r="L6" i="16"/>
  <c r="K6" i="16"/>
  <c r="J6" i="16"/>
  <c r="I6" i="16"/>
  <c r="M5" i="16"/>
  <c r="L5" i="16"/>
  <c r="K5" i="16"/>
  <c r="J5" i="16"/>
  <c r="I5" i="16"/>
  <c r="M4" i="16"/>
  <c r="L4" i="16"/>
  <c r="K4" i="16"/>
  <c r="J4" i="16"/>
  <c r="I4" i="16"/>
  <c r="G27" i="16"/>
  <c r="F27" i="16"/>
  <c r="E27" i="16"/>
  <c r="D27" i="16"/>
  <c r="C27" i="16"/>
  <c r="G26" i="16"/>
  <c r="F26" i="16"/>
  <c r="E26" i="16"/>
  <c r="D26" i="16"/>
  <c r="C26" i="16"/>
  <c r="G25" i="16"/>
  <c r="F25" i="16"/>
  <c r="E25" i="16"/>
  <c r="D25" i="16"/>
  <c r="C25" i="16"/>
  <c r="G24" i="16"/>
  <c r="F24" i="16"/>
  <c r="E24" i="16"/>
  <c r="D24" i="16"/>
  <c r="C24" i="16"/>
  <c r="G23" i="16"/>
  <c r="F23" i="16"/>
  <c r="E23" i="16"/>
  <c r="D23" i="16"/>
  <c r="C23" i="16"/>
  <c r="G22" i="16"/>
  <c r="F22" i="16"/>
  <c r="E22" i="16"/>
  <c r="D22" i="16"/>
  <c r="C22" i="16"/>
  <c r="G21" i="16"/>
  <c r="F21" i="16"/>
  <c r="E21" i="16"/>
  <c r="D21" i="16"/>
  <c r="C21" i="16"/>
  <c r="G20" i="16"/>
  <c r="F20" i="16"/>
  <c r="E20" i="16"/>
  <c r="D20" i="16"/>
  <c r="C20" i="16"/>
  <c r="G19" i="16"/>
  <c r="F19" i="16"/>
  <c r="E19" i="16"/>
  <c r="D19" i="16"/>
  <c r="C19" i="16"/>
  <c r="G18" i="16"/>
  <c r="F18" i="16"/>
  <c r="E18" i="16"/>
  <c r="D18" i="16"/>
  <c r="C18" i="16"/>
  <c r="G17" i="16"/>
  <c r="F17" i="16"/>
  <c r="E17" i="16"/>
  <c r="D17" i="16"/>
  <c r="C17" i="16"/>
  <c r="G16" i="16"/>
  <c r="F16" i="16"/>
  <c r="E16" i="16"/>
  <c r="D16" i="16"/>
  <c r="C16" i="16"/>
  <c r="G15" i="16"/>
  <c r="F15" i="16"/>
  <c r="E15" i="16"/>
  <c r="D15" i="16"/>
  <c r="C15" i="16"/>
  <c r="G14" i="16"/>
  <c r="F14" i="16"/>
  <c r="E14" i="16"/>
  <c r="D14" i="16"/>
  <c r="C14" i="16"/>
  <c r="G13" i="16"/>
  <c r="F13" i="16"/>
  <c r="E13" i="16"/>
  <c r="D13" i="16"/>
  <c r="C13" i="16"/>
  <c r="G12" i="16"/>
  <c r="F12" i="16"/>
  <c r="E12" i="16"/>
  <c r="D12" i="16"/>
  <c r="C12" i="16"/>
  <c r="G11" i="16"/>
  <c r="F11" i="16"/>
  <c r="E11" i="16"/>
  <c r="D11" i="16"/>
  <c r="C11" i="16"/>
  <c r="G10" i="16"/>
  <c r="F10" i="16"/>
  <c r="E10" i="16"/>
  <c r="D10" i="16"/>
  <c r="C10" i="16"/>
  <c r="G9" i="16"/>
  <c r="F9" i="16"/>
  <c r="E9" i="16"/>
  <c r="D9" i="16"/>
  <c r="C9" i="16"/>
  <c r="G8" i="16"/>
  <c r="F8" i="16"/>
  <c r="E8" i="16"/>
  <c r="D8" i="16"/>
  <c r="C8" i="16"/>
  <c r="G7" i="16"/>
  <c r="F7" i="16"/>
  <c r="E7" i="16"/>
  <c r="D7" i="16"/>
  <c r="C7" i="16"/>
  <c r="G6" i="16"/>
  <c r="F6" i="16"/>
  <c r="E6" i="16"/>
  <c r="D6" i="16"/>
  <c r="C6" i="16"/>
  <c r="G5" i="16"/>
  <c r="F5" i="16"/>
  <c r="E5" i="16"/>
  <c r="D5" i="16"/>
  <c r="C5" i="16"/>
  <c r="G4" i="16"/>
  <c r="F4" i="16"/>
  <c r="E4" i="16"/>
  <c r="D4" i="16"/>
  <c r="C4" i="16"/>
  <c r="M27" i="17"/>
  <c r="L27" i="17"/>
  <c r="K27" i="17"/>
  <c r="J27" i="17"/>
  <c r="I27" i="17"/>
  <c r="M26" i="17"/>
  <c r="L26" i="17"/>
  <c r="K26" i="17"/>
  <c r="J26" i="17"/>
  <c r="I26" i="17"/>
  <c r="M25" i="17"/>
  <c r="L25" i="17"/>
  <c r="K25" i="17"/>
  <c r="J25" i="17"/>
  <c r="I25" i="17"/>
  <c r="M24" i="17"/>
  <c r="L24" i="17"/>
  <c r="K24" i="17"/>
  <c r="J24" i="17"/>
  <c r="I24" i="17"/>
  <c r="M23" i="17"/>
  <c r="L23" i="17"/>
  <c r="K23" i="17"/>
  <c r="J23" i="17"/>
  <c r="I23" i="17"/>
  <c r="M22" i="17"/>
  <c r="L22" i="17"/>
  <c r="K22" i="17"/>
  <c r="J22" i="17"/>
  <c r="I22" i="17"/>
  <c r="M21" i="17"/>
  <c r="L21" i="17"/>
  <c r="K21" i="17"/>
  <c r="J21" i="17"/>
  <c r="I21" i="17"/>
  <c r="M20" i="17"/>
  <c r="L20" i="17"/>
  <c r="K20" i="17"/>
  <c r="J20" i="17"/>
  <c r="I20" i="17"/>
  <c r="M19" i="17"/>
  <c r="L19" i="17"/>
  <c r="K19" i="17"/>
  <c r="J19" i="17"/>
  <c r="I19" i="17"/>
  <c r="M18" i="17"/>
  <c r="L18" i="17"/>
  <c r="K18" i="17"/>
  <c r="J18" i="17"/>
  <c r="I18" i="17"/>
  <c r="M17" i="17"/>
  <c r="L17" i="17"/>
  <c r="K17" i="17"/>
  <c r="J17" i="17"/>
  <c r="I17" i="17"/>
  <c r="M16" i="17"/>
  <c r="L16" i="17"/>
  <c r="K16" i="17"/>
  <c r="J16" i="17"/>
  <c r="I16" i="17"/>
  <c r="M15" i="17"/>
  <c r="L15" i="17"/>
  <c r="K15" i="17"/>
  <c r="J15" i="17"/>
  <c r="I15" i="17"/>
  <c r="M14" i="17"/>
  <c r="L14" i="17"/>
  <c r="K14" i="17"/>
  <c r="J14" i="17"/>
  <c r="I14" i="17"/>
  <c r="M13" i="17"/>
  <c r="L13" i="17"/>
  <c r="K13" i="17"/>
  <c r="J13" i="17"/>
  <c r="I13" i="17"/>
  <c r="M12" i="17"/>
  <c r="L12" i="17"/>
  <c r="K12" i="17"/>
  <c r="J12" i="17"/>
  <c r="I12" i="17"/>
  <c r="M11" i="17"/>
  <c r="L11" i="17"/>
  <c r="K11" i="17"/>
  <c r="J11" i="17"/>
  <c r="I11" i="17"/>
  <c r="M10" i="17"/>
  <c r="L10" i="17"/>
  <c r="K10" i="17"/>
  <c r="J10" i="17"/>
  <c r="I10" i="17"/>
  <c r="M9" i="17"/>
  <c r="L9" i="17"/>
  <c r="K9" i="17"/>
  <c r="J9" i="17"/>
  <c r="I9" i="17"/>
  <c r="M8" i="17"/>
  <c r="L8" i="17"/>
  <c r="K8" i="17"/>
  <c r="J8" i="17"/>
  <c r="I8" i="17"/>
  <c r="M7" i="17"/>
  <c r="L7" i="17"/>
  <c r="K7" i="17"/>
  <c r="J7" i="17"/>
  <c r="I7" i="17"/>
  <c r="M6" i="17"/>
  <c r="L6" i="17"/>
  <c r="K6" i="17"/>
  <c r="J6" i="17"/>
  <c r="J29" i="17"/>
  <c r="I6" i="17"/>
  <c r="M5" i="17"/>
  <c r="L5" i="17"/>
  <c r="K5" i="17"/>
  <c r="J5" i="17"/>
  <c r="I5" i="17"/>
  <c r="M4" i="17"/>
  <c r="L4" i="17"/>
  <c r="L29" i="17"/>
  <c r="K4" i="17"/>
  <c r="K29" i="17"/>
  <c r="J4" i="17"/>
  <c r="I4" i="17"/>
  <c r="I29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G29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G7" i="17"/>
  <c r="F7" i="17"/>
  <c r="E7" i="17"/>
  <c r="D7" i="17"/>
  <c r="C7" i="17"/>
  <c r="G6" i="17"/>
  <c r="F6" i="17"/>
  <c r="E6" i="17"/>
  <c r="D6" i="17"/>
  <c r="D29" i="17"/>
  <c r="C6" i="17"/>
  <c r="G5" i="17"/>
  <c r="F5" i="17"/>
  <c r="E5" i="17"/>
  <c r="D5" i="17"/>
  <c r="C5" i="17"/>
  <c r="C29" i="17"/>
  <c r="G4" i="17"/>
  <c r="F4" i="17"/>
  <c r="E4" i="17"/>
  <c r="E29" i="17"/>
  <c r="D4" i="17"/>
  <c r="C4" i="17"/>
  <c r="F29" i="17"/>
  <c r="M29" i="17"/>
  <c r="M29" i="7"/>
  <c r="L29" i="7"/>
  <c r="K29" i="7"/>
  <c r="J29" i="7"/>
  <c r="I29" i="7"/>
  <c r="G29" i="7"/>
  <c r="F29" i="7"/>
  <c r="E29" i="7"/>
  <c r="D29" i="7"/>
  <c r="C29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19" i="15"/>
  <c r="G11" i="15"/>
  <c r="M9" i="14"/>
  <c r="M25" i="14"/>
  <c r="M10" i="14"/>
  <c r="M5" i="14"/>
  <c r="M19" i="14"/>
  <c r="M21" i="14"/>
  <c r="G29" i="15"/>
  <c r="M14" i="14"/>
  <c r="M7" i="14"/>
  <c r="G25" i="15"/>
  <c r="G5" i="15"/>
  <c r="M15" i="14"/>
  <c r="G17" i="15"/>
  <c r="G21" i="15"/>
  <c r="F29" i="11"/>
  <c r="F31" i="11" s="1"/>
  <c r="G23" i="15"/>
  <c r="G13" i="15"/>
  <c r="G7" i="15"/>
  <c r="G9" i="15"/>
  <c r="G27" i="15"/>
  <c r="G24" i="15"/>
  <c r="D29" i="11"/>
  <c r="D31" i="11" s="1"/>
  <c r="G15" i="15"/>
  <c r="C29" i="12" l="1"/>
  <c r="C31" i="12" s="1"/>
  <c r="G4" i="15"/>
  <c r="G11" i="14"/>
  <c r="G25" i="14"/>
  <c r="G9" i="14"/>
  <c r="G7" i="14"/>
  <c r="G15" i="14"/>
  <c r="G23" i="14"/>
  <c r="G16" i="14"/>
  <c r="G24" i="14"/>
  <c r="G8" i="14"/>
  <c r="E29" i="13"/>
  <c r="E31" i="13" s="1"/>
  <c r="I29" i="11"/>
  <c r="I31" i="11" s="1"/>
</calcChain>
</file>

<file path=xl/sharedStrings.xml><?xml version="1.0" encoding="utf-8"?>
<sst xmlns="http://schemas.openxmlformats.org/spreadsheetml/2006/main" count="766" uniqueCount="76">
  <si>
    <t>Campanha</t>
  </si>
  <si>
    <t>Nordeste</t>
  </si>
  <si>
    <t>Central</t>
  </si>
  <si>
    <t>Noroeste Colonial</t>
  </si>
  <si>
    <t>Fronteira Noroeste</t>
  </si>
  <si>
    <t>Fronteira Oeste</t>
  </si>
  <si>
    <t>Produção</t>
  </si>
  <si>
    <t>Médio Alto Uruguai</t>
  </si>
  <si>
    <t>Alto da Serra do Botucarai</t>
  </si>
  <si>
    <t>Vale do Caí</t>
  </si>
  <si>
    <t>Metropolitano do Delta do Jacuí</t>
  </si>
  <si>
    <t>Sul</t>
  </si>
  <si>
    <t>Vale do Taquari</t>
  </si>
  <si>
    <t>Serra</t>
  </si>
  <si>
    <t>Centro Sul</t>
  </si>
  <si>
    <t>Vale do Rio dos Sinos</t>
  </si>
  <si>
    <t>Norte</t>
  </si>
  <si>
    <t>Litoral</t>
  </si>
  <si>
    <t>Vale do Rio Pardo</t>
  </si>
  <si>
    <t>Alto Jacuí</t>
  </si>
  <si>
    <t>Hortênsias</t>
  </si>
  <si>
    <t>Missões</t>
  </si>
  <si>
    <t>Jacuí Centro</t>
  </si>
  <si>
    <t>Paranhana-Encosta da Serra</t>
  </si>
  <si>
    <t>Agropecuária</t>
  </si>
  <si>
    <t>Indústria</t>
  </si>
  <si>
    <t>Comércio</t>
  </si>
  <si>
    <t>Serviços</t>
  </si>
  <si>
    <t>Total</t>
  </si>
  <si>
    <t>Total do Rio Grande do Sul</t>
  </si>
  <si>
    <t>CL</t>
  </si>
  <si>
    <t>CA</t>
  </si>
  <si>
    <t>CE</t>
  </si>
  <si>
    <t>CT</t>
  </si>
  <si>
    <t>CR</t>
  </si>
  <si>
    <t>T0</t>
  </si>
  <si>
    <t>T1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</si>
  <si>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</si>
  <si>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</si>
  <si>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</si>
  <si>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</si>
  <si>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</si>
  <si>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</si>
  <si>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</si>
  <si>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</si>
  <si>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</si>
  <si>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</si>
  <si>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</si>
  <si>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</si>
  <si>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</si>
  <si>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</si>
  <si>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</si>
  <si>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</si>
  <si>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</si>
  <si>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</si>
  <si>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</si>
  <si>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</si>
  <si>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</si>
  <si>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</si>
  <si>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</si>
  <si>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</si>
  <si>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Sector 1</t>
  </si>
  <si>
    <t>Sector 2</t>
  </si>
  <si>
    <t>Sector 3</t>
  </si>
  <si>
    <t>Sector 4</t>
  </si>
  <si>
    <t>LQ</t>
  </si>
  <si>
    <t>GRP ($)</t>
  </si>
  <si>
    <t>Sectors 1/2</t>
  </si>
  <si>
    <t>Sectors 1/3</t>
  </si>
  <si>
    <t>Sectors 1/4</t>
  </si>
  <si>
    <t>Sectors 2/3</t>
  </si>
  <si>
    <t>Sectors 2/4</t>
  </si>
  <si>
    <t>Sectors 3/4</t>
  </si>
  <si>
    <t>T0/T1</t>
  </si>
  <si>
    <t>Ordered shares</t>
  </si>
  <si>
    <t>Accumulated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</si>
</sst>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00"/>
    <numFmt numFmtId="185" formatCode="0.0000"/>
    <numFmt numFmtId="186" formatCode="#,##0.0000;[Red]#,##0.0000"/>
  </numFmts>
  <fonts count="8" x14ac:knownFonts="1">
    <font>
      <sz val="10"/>
      <name val="Arial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80" fontId="0" fillId="0" borderId="0" xfId="0" applyNumberFormat="1"/>
    <xf numFmtId="180" fontId="1" fillId="0" borderId="0" xfId="0" applyNumberFormat="1" applyFont="1"/>
    <xf numFmtId="186" fontId="0" fillId="0" borderId="0" xfId="0" applyNumberFormat="1"/>
    <xf numFmtId="0" fontId="2" fillId="0" borderId="0" xfId="0" applyFont="1"/>
    <xf numFmtId="0" fontId="3" fillId="0" borderId="0" xfId="0" applyFont="1"/>
    <xf numFmtId="180" fontId="2" fillId="0" borderId="0" xfId="0" applyNumberFormat="1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180" fontId="3" fillId="0" borderId="0" xfId="0" applyNumberFormat="1" applyFont="1"/>
    <xf numFmtId="186" fontId="2" fillId="0" borderId="0" xfId="0" applyNumberFormat="1" applyFont="1"/>
    <xf numFmtId="0" fontId="4" fillId="0" borderId="0" xfId="0" applyFont="1"/>
    <xf numFmtId="180" fontId="5" fillId="0" borderId="0" xfId="0" applyNumberFormat="1" applyFont="1"/>
    <xf numFmtId="0" fontId="5" fillId="0" borderId="0" xfId="0" applyFont="1"/>
    <xf numFmtId="180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3" fontId="5" fillId="0" borderId="0" xfId="0" applyNumberFormat="1" applyFont="1"/>
    <xf numFmtId="0" fontId="1" fillId="0" borderId="2" xfId="0" applyFont="1" applyBorder="1"/>
    <xf numFmtId="185" fontId="1" fillId="0" borderId="3" xfId="0" applyNumberFormat="1" applyFont="1" applyBorder="1"/>
    <xf numFmtId="185" fontId="3" fillId="0" borderId="3" xfId="0" applyNumberFormat="1" applyFont="1" applyBorder="1"/>
    <xf numFmtId="0" fontId="0" fillId="0" borderId="3" xfId="0" applyBorder="1"/>
    <xf numFmtId="185" fontId="1" fillId="0" borderId="4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85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'Loc Curve data'!$P$3</c:f>
              <c:strCache>
                <c:ptCount val="1"/>
                <c:pt idx="0">
                  <c:v>Sector 1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data'!$P$4:$P$27</c:f>
              <c:numCache>
                <c:formatCode>0,0000</c:formatCode>
                <c:ptCount val="24"/>
                <c:pt idx="0">
                  <c:v>9.8123687506192228E-2</c:v>
                </c:pt>
                <c:pt idx="1">
                  <c:v>0.17398581722296724</c:v>
                </c:pt>
                <c:pt idx="2">
                  <c:v>0.24398327648932572</c:v>
                </c:pt>
                <c:pt idx="3">
                  <c:v>0.31318139937512007</c:v>
                </c:pt>
                <c:pt idx="4">
                  <c:v>0.37949929830420137</c:v>
                </c:pt>
                <c:pt idx="5">
                  <c:v>0.44461462949877872</c:v>
                </c:pt>
                <c:pt idx="6">
                  <c:v>0.50635524880235638</c:v>
                </c:pt>
                <c:pt idx="7">
                  <c:v>0.56335695941784247</c:v>
                </c:pt>
                <c:pt idx="8">
                  <c:v>0.60758225390094667</c:v>
                </c:pt>
                <c:pt idx="9">
                  <c:v>0.64945190129917896</c:v>
                </c:pt>
                <c:pt idx="10">
                  <c:v>0.68965784819952847</c:v>
                </c:pt>
                <c:pt idx="11">
                  <c:v>0.7291491828329546</c:v>
                </c:pt>
                <c:pt idx="12">
                  <c:v>0.76779396916735099</c:v>
                </c:pt>
                <c:pt idx="13">
                  <c:v>0.80458363393402665</c:v>
                </c:pt>
                <c:pt idx="14">
                  <c:v>0.8336098579277571</c:v>
                </c:pt>
                <c:pt idx="15">
                  <c:v>0.86128356438305165</c:v>
                </c:pt>
                <c:pt idx="16">
                  <c:v>0.88827027308977069</c:v>
                </c:pt>
                <c:pt idx="17">
                  <c:v>0.91382854907678934</c:v>
                </c:pt>
                <c:pt idx="18">
                  <c:v>0.93623659248324897</c:v>
                </c:pt>
                <c:pt idx="19">
                  <c:v>0.95801672727179155</c:v>
                </c:pt>
                <c:pt idx="20">
                  <c:v>0.97666038725056503</c:v>
                </c:pt>
                <c:pt idx="21">
                  <c:v>0.99159340818682384</c:v>
                </c:pt>
                <c:pt idx="22">
                  <c:v>0.99599163883852349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'Loc Curve data'!$Q$3</c:f>
              <c:strCache>
                <c:ptCount val="1"/>
                <c:pt idx="0">
                  <c:v>Sector 2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data'!$Q$4:$Q$27</c:f>
              <c:numCache>
                <c:formatCode>0,0000</c:formatCode>
                <c:ptCount val="24"/>
                <c:pt idx="0">
                  <c:v>0.27326939924831117</c:v>
                </c:pt>
                <c:pt idx="1">
                  <c:v>0.48770054462843682</c:v>
                </c:pt>
                <c:pt idx="2">
                  <c:v>0.62364045702600568</c:v>
                </c:pt>
                <c:pt idx="3">
                  <c:v>0.69222781137158929</c:v>
                </c:pt>
                <c:pt idx="4">
                  <c:v>0.74835700140064199</c:v>
                </c:pt>
                <c:pt idx="5">
                  <c:v>0.79334431053940579</c:v>
                </c:pt>
                <c:pt idx="6">
                  <c:v>0.82394176705920441</c:v>
                </c:pt>
                <c:pt idx="7">
                  <c:v>0.85134251932789484</c:v>
                </c:pt>
                <c:pt idx="8">
                  <c:v>0.87424255019989305</c:v>
                </c:pt>
                <c:pt idx="9">
                  <c:v>0.89141241594043319</c:v>
                </c:pt>
                <c:pt idx="10">
                  <c:v>0.90681903171430145</c:v>
                </c:pt>
                <c:pt idx="11">
                  <c:v>0.91936434237932507</c:v>
                </c:pt>
                <c:pt idx="12">
                  <c:v>0.93169649854000602</c:v>
                </c:pt>
                <c:pt idx="13">
                  <c:v>0.94259639916640592</c:v>
                </c:pt>
                <c:pt idx="14">
                  <c:v>0.95286101796636558</c:v>
                </c:pt>
                <c:pt idx="15">
                  <c:v>0.96270267310691016</c:v>
                </c:pt>
                <c:pt idx="16">
                  <c:v>0.97084031884077859</c:v>
                </c:pt>
                <c:pt idx="17">
                  <c:v>0.97885786653584128</c:v>
                </c:pt>
                <c:pt idx="18">
                  <c:v>0.98391818123173203</c:v>
                </c:pt>
                <c:pt idx="19">
                  <c:v>0.98865054018748566</c:v>
                </c:pt>
                <c:pt idx="20">
                  <c:v>0.99234224461896392</c:v>
                </c:pt>
                <c:pt idx="21">
                  <c:v>0.99597155828655004</c:v>
                </c:pt>
                <c:pt idx="22">
                  <c:v>0.99820817517497717</c:v>
                </c:pt>
                <c:pt idx="2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'Loc Curve data'!$R$3</c:f>
              <c:strCache>
                <c:ptCount val="1"/>
                <c:pt idx="0">
                  <c:v>Sector 3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data'!$R$4:$R$27</c:f>
              <c:numCache>
                <c:formatCode>0,0000</c:formatCode>
                <c:ptCount val="24"/>
                <c:pt idx="0">
                  <c:v>0.30168230860398337</c:v>
                </c:pt>
                <c:pt idx="1">
                  <c:v>0.46198485371531273</c:v>
                </c:pt>
                <c:pt idx="2">
                  <c:v>0.53180202639988283</c:v>
                </c:pt>
                <c:pt idx="3">
                  <c:v>0.59791825895633555</c:v>
                </c:pt>
                <c:pt idx="4">
                  <c:v>0.65206215224281694</c:v>
                </c:pt>
                <c:pt idx="5">
                  <c:v>0.69121143412857144</c:v>
                </c:pt>
                <c:pt idx="6">
                  <c:v>0.72919859641204798</c:v>
                </c:pt>
                <c:pt idx="7">
                  <c:v>0.76466966117866808</c:v>
                </c:pt>
                <c:pt idx="8">
                  <c:v>0.79184772315449981</c:v>
                </c:pt>
                <c:pt idx="9">
                  <c:v>0.81633215710979434</c:v>
                </c:pt>
                <c:pt idx="10">
                  <c:v>0.83799065468682754</c:v>
                </c:pt>
                <c:pt idx="11">
                  <c:v>0.85941039276553111</c:v>
                </c:pt>
                <c:pt idx="12">
                  <c:v>0.87900993946948591</c:v>
                </c:pt>
                <c:pt idx="13">
                  <c:v>0.89859146447666105</c:v>
                </c:pt>
                <c:pt idx="14">
                  <c:v>0.91557182060329922</c:v>
                </c:pt>
                <c:pt idx="15">
                  <c:v>0.9286485204970496</c:v>
                </c:pt>
                <c:pt idx="16">
                  <c:v>0.94128945352394688</c:v>
                </c:pt>
                <c:pt idx="17">
                  <c:v>0.95260640748556358</c:v>
                </c:pt>
                <c:pt idx="18">
                  <c:v>0.96163673274025152</c:v>
                </c:pt>
                <c:pt idx="19">
                  <c:v>0.97017017406944228</c:v>
                </c:pt>
                <c:pt idx="20">
                  <c:v>0.97849429506957708</c:v>
                </c:pt>
                <c:pt idx="21">
                  <c:v>0.98634548644925102</c:v>
                </c:pt>
                <c:pt idx="22">
                  <c:v>0.99418481261241165</c:v>
                </c:pt>
                <c:pt idx="23">
                  <c:v>0.99999999999999989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'Loc Curve data'!$S$3</c:f>
              <c:strCache>
                <c:ptCount val="1"/>
                <c:pt idx="0">
                  <c:v>Sector 4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data'!$S$4:$S$27</c:f>
              <c:numCache>
                <c:formatCode>0,0000</c:formatCode>
                <c:ptCount val="24"/>
                <c:pt idx="0">
                  <c:v>0.22933385663045328</c:v>
                </c:pt>
                <c:pt idx="1">
                  <c:v>0.35705456286917853</c:v>
                </c:pt>
                <c:pt idx="2">
                  <c:v>0.43780795143189166</c:v>
                </c:pt>
                <c:pt idx="3">
                  <c:v>0.51550227157852102</c:v>
                </c:pt>
                <c:pt idx="4">
                  <c:v>0.56572286609301614</c:v>
                </c:pt>
                <c:pt idx="5">
                  <c:v>0.60635070021962834</c:v>
                </c:pt>
                <c:pt idx="6">
                  <c:v>0.64644528160184367</c:v>
                </c:pt>
                <c:pt idx="7">
                  <c:v>0.6830022608854428</c:v>
                </c:pt>
                <c:pt idx="8">
                  <c:v>0.71622226233970143</c:v>
                </c:pt>
                <c:pt idx="9">
                  <c:v>0.74767477172490548</c:v>
                </c:pt>
                <c:pt idx="10">
                  <c:v>0.77439478283980712</c:v>
                </c:pt>
                <c:pt idx="11">
                  <c:v>0.79665330990590522</c:v>
                </c:pt>
                <c:pt idx="12">
                  <c:v>0.81870044587923418</c:v>
                </c:pt>
                <c:pt idx="13">
                  <c:v>0.84060588013103654</c:v>
                </c:pt>
                <c:pt idx="14">
                  <c:v>0.8624907025529317</c:v>
                </c:pt>
                <c:pt idx="15">
                  <c:v>0.88240482754867289</c:v>
                </c:pt>
                <c:pt idx="16">
                  <c:v>0.90128791857685586</c:v>
                </c:pt>
                <c:pt idx="17">
                  <c:v>0.91782325212051097</c:v>
                </c:pt>
                <c:pt idx="18">
                  <c:v>0.93434103426696424</c:v>
                </c:pt>
                <c:pt idx="19">
                  <c:v>0.94963453271322307</c:v>
                </c:pt>
                <c:pt idx="20">
                  <c:v>0.96454743132352116</c:v>
                </c:pt>
                <c:pt idx="21">
                  <c:v>0.97840016654653528</c:v>
                </c:pt>
                <c:pt idx="22">
                  <c:v>0.99051310108557589</c:v>
                </c:pt>
                <c:pt idx="23">
                  <c:v>0.99999999999999989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'Loc Curve data'!$T$3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data'!$T$4:$T$27</c:f>
              <c:numCache>
                <c:formatCode>0,0000</c:formatCode>
                <c:ptCount val="24"/>
                <c:pt idx="0">
                  <c:v>0.20585797069367656</c:v>
                </c:pt>
                <c:pt idx="1">
                  <c:v>0.3855376436311172</c:v>
                </c:pt>
                <c:pt idx="2">
                  <c:v>0.48740657759239309</c:v>
                </c:pt>
                <c:pt idx="3">
                  <c:v>0.56003487292811704</c:v>
                </c:pt>
                <c:pt idx="4">
                  <c:v>0.6072311391734192</c:v>
                </c:pt>
                <c:pt idx="5">
                  <c:v>0.65007238556144042</c:v>
                </c:pt>
                <c:pt idx="6">
                  <c:v>0.68792418315094694</c:v>
                </c:pt>
                <c:pt idx="7">
                  <c:v>0.72320708053956007</c:v>
                </c:pt>
                <c:pt idx="8">
                  <c:v>0.75341224230979686</c:v>
                </c:pt>
                <c:pt idx="9">
                  <c:v>0.77883813935514956</c:v>
                </c:pt>
                <c:pt idx="10">
                  <c:v>0.80177655951773308</c:v>
                </c:pt>
                <c:pt idx="11">
                  <c:v>0.82306013211399676</c:v>
                </c:pt>
                <c:pt idx="12">
                  <c:v>0.84289350652878114</c:v>
                </c:pt>
                <c:pt idx="13">
                  <c:v>0.86223898715487735</c:v>
                </c:pt>
                <c:pt idx="14">
                  <c:v>0.87951571326796207</c:v>
                </c:pt>
                <c:pt idx="15">
                  <c:v>0.89669257116393741</c:v>
                </c:pt>
                <c:pt idx="16">
                  <c:v>0.91341201263240301</c:v>
                </c:pt>
                <c:pt idx="17">
                  <c:v>0.92875825392467048</c:v>
                </c:pt>
                <c:pt idx="18">
                  <c:v>0.94409264561891171</c:v>
                </c:pt>
                <c:pt idx="19">
                  <c:v>0.95811746167615086</c:v>
                </c:pt>
                <c:pt idx="20">
                  <c:v>0.97008009413944862</c:v>
                </c:pt>
                <c:pt idx="21">
                  <c:v>0.98128821685846956</c:v>
                </c:pt>
                <c:pt idx="22">
                  <c:v>0.99196034032191838</c:v>
                </c:pt>
                <c:pt idx="23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3248"/>
        <c:axId val="125682816"/>
      </c:lineChart>
      <c:catAx>
        <c:axId val="12485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Number of regions</a:t>
                </a:r>
              </a:p>
            </c:rich>
          </c:tx>
          <c:layout/>
          <c:overlay val="0"/>
        </c:title>
        <c:numFmt formatCode="Geral" sourceLinked="1"/>
        <c:majorTickMark val="out"/>
        <c:minorTickMark val="none"/>
        <c:tickLblPos val="nextTo"/>
        <c:crossAx val="125682816"/>
        <c:crosses val="autoZero"/>
        <c:auto val="1"/>
        <c:lblAlgn val="ctr"/>
        <c:lblOffset val="100"/>
        <c:noMultiLvlLbl val="0"/>
      </c:catAx>
      <c:valAx>
        <c:axId val="12568281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Cumulative shares</a:t>
                </a:r>
              </a:p>
            </c:rich>
          </c:tx>
          <c:layout/>
          <c:overlay val="0"/>
        </c:title>
        <c:numFmt formatCode="0,0000" sourceLinked="1"/>
        <c:majorTickMark val="out"/>
        <c:minorTickMark val="none"/>
        <c:tickLblPos val="nextTo"/>
        <c:crossAx val="124853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'Loc Curve data'!$V$3</c:f>
              <c:strCache>
                <c:ptCount val="1"/>
                <c:pt idx="0">
                  <c:v>Sector 1</c:v>
                </c:pt>
              </c:strCache>
            </c:strRef>
          </c:tx>
          <c:marker>
            <c:symbol val="none"/>
          </c:marker>
          <c:val>
            <c:numRef>
              <c:f>'Loc Curve data'!$V$4:$V$27</c:f>
              <c:numCache>
                <c:formatCode>0,0000</c:formatCode>
                <c:ptCount val="24"/>
                <c:pt idx="0">
                  <c:v>0.10270575702483979</c:v>
                </c:pt>
                <c:pt idx="1">
                  <c:v>0.20054103019481068</c:v>
                </c:pt>
                <c:pt idx="2">
                  <c:v>0.28278626530602902</c:v>
                </c:pt>
                <c:pt idx="3">
                  <c:v>0.34743976318998415</c:v>
                </c:pt>
                <c:pt idx="4">
                  <c:v>0.41062915368965569</c:v>
                </c:pt>
                <c:pt idx="5">
                  <c:v>0.47020079204653575</c:v>
                </c:pt>
                <c:pt idx="6">
                  <c:v>0.52664675439396091</c:v>
                </c:pt>
                <c:pt idx="7">
                  <c:v>0.57911510648374154</c:v>
                </c:pt>
                <c:pt idx="8">
                  <c:v>0.62243011275884086</c:v>
                </c:pt>
                <c:pt idx="9">
                  <c:v>0.66497982531142663</c:v>
                </c:pt>
                <c:pt idx="10">
                  <c:v>0.70709311945594944</c:v>
                </c:pt>
                <c:pt idx="11">
                  <c:v>0.74465188009940719</c:v>
                </c:pt>
                <c:pt idx="12">
                  <c:v>0.78181268800715786</c:v>
                </c:pt>
                <c:pt idx="13">
                  <c:v>0.81771927999682381</c:v>
                </c:pt>
                <c:pt idx="14">
                  <c:v>0.8484339956891237</c:v>
                </c:pt>
                <c:pt idx="15">
                  <c:v>0.87890078713628761</c:v>
                </c:pt>
                <c:pt idx="16">
                  <c:v>0.90373347073782728</c:v>
                </c:pt>
                <c:pt idx="17">
                  <c:v>0.923888369897779</c:v>
                </c:pt>
                <c:pt idx="18">
                  <c:v>0.94360382039573631</c:v>
                </c:pt>
                <c:pt idx="19">
                  <c:v>0.96095066363179515</c:v>
                </c:pt>
                <c:pt idx="20">
                  <c:v>0.97743048319192349</c:v>
                </c:pt>
                <c:pt idx="21">
                  <c:v>0.99079278987563713</c:v>
                </c:pt>
                <c:pt idx="22">
                  <c:v>0.9965139092984393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'Loc Curve data'!$W$3</c:f>
              <c:strCache>
                <c:ptCount val="1"/>
                <c:pt idx="0">
                  <c:v>Sector 2</c:v>
                </c:pt>
              </c:strCache>
            </c:strRef>
          </c:tx>
          <c:marker>
            <c:symbol val="none"/>
          </c:marker>
          <c:val>
            <c:numRef>
              <c:f>'Loc Curve data'!$W$4:$W$27</c:f>
              <c:numCache>
                <c:formatCode>0,0000</c:formatCode>
                <c:ptCount val="24"/>
                <c:pt idx="0">
                  <c:v>0.25107462395761848</c:v>
                </c:pt>
                <c:pt idx="1">
                  <c:v>0.48965375352381041</c:v>
                </c:pt>
                <c:pt idx="2">
                  <c:v>0.64367879612751189</c:v>
                </c:pt>
                <c:pt idx="3">
                  <c:v>0.69908795177635263</c:v>
                </c:pt>
                <c:pt idx="4">
                  <c:v>0.75157509950396983</c:v>
                </c:pt>
                <c:pt idx="5">
                  <c:v>0.80029622729624794</c:v>
                </c:pt>
                <c:pt idx="6">
                  <c:v>0.82940654598774399</c:v>
                </c:pt>
                <c:pt idx="7">
                  <c:v>0.85519664270626472</c:v>
                </c:pt>
                <c:pt idx="8">
                  <c:v>0.88001240649694001</c:v>
                </c:pt>
                <c:pt idx="9">
                  <c:v>0.89825967645733207</c:v>
                </c:pt>
                <c:pt idx="10">
                  <c:v>0.9112075670533416</c:v>
                </c:pt>
                <c:pt idx="11">
                  <c:v>0.92361093376927661</c:v>
                </c:pt>
                <c:pt idx="12">
                  <c:v>0.93599326718066289</c:v>
                </c:pt>
                <c:pt idx="13">
                  <c:v>0.94752062153369898</c:v>
                </c:pt>
                <c:pt idx="14">
                  <c:v>0.95697205178264455</c:v>
                </c:pt>
                <c:pt idx="15">
                  <c:v>0.96622596263737459</c:v>
                </c:pt>
                <c:pt idx="16">
                  <c:v>0.97527917883456849</c:v>
                </c:pt>
                <c:pt idx="17">
                  <c:v>0.9824149188193263</c:v>
                </c:pt>
                <c:pt idx="18">
                  <c:v>0.9867920305664809</c:v>
                </c:pt>
                <c:pt idx="19">
                  <c:v>0.99091030205401698</c:v>
                </c:pt>
                <c:pt idx="20">
                  <c:v>0.99415316920780061</c:v>
                </c:pt>
                <c:pt idx="21">
                  <c:v>0.99667236907927681</c:v>
                </c:pt>
                <c:pt idx="22">
                  <c:v>0.9983410262532123</c:v>
                </c:pt>
                <c:pt idx="2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'Loc Curve data'!$X$3</c:f>
              <c:strCache>
                <c:ptCount val="1"/>
                <c:pt idx="0">
                  <c:v>Sector 3</c:v>
                </c:pt>
              </c:strCache>
            </c:strRef>
          </c:tx>
          <c:marker>
            <c:symbol val="none"/>
          </c:marker>
          <c:val>
            <c:numRef>
              <c:f>'Loc Curve data'!$X$4:$X$27</c:f>
              <c:numCache>
                <c:formatCode>0,0000</c:formatCode>
                <c:ptCount val="24"/>
                <c:pt idx="0">
                  <c:v>0.31870817123808531</c:v>
                </c:pt>
                <c:pt idx="1">
                  <c:v>0.50120649015556029</c:v>
                </c:pt>
                <c:pt idx="2">
                  <c:v>0.5702303569217102</c:v>
                </c:pt>
                <c:pt idx="3">
                  <c:v>0.6275764060963166</c:v>
                </c:pt>
                <c:pt idx="4">
                  <c:v>0.67924228979304013</c:v>
                </c:pt>
                <c:pt idx="5">
                  <c:v>0.71375928945221789</c:v>
                </c:pt>
                <c:pt idx="6">
                  <c:v>0.74767314638262772</c:v>
                </c:pt>
                <c:pt idx="7">
                  <c:v>0.77888048603498905</c:v>
                </c:pt>
                <c:pt idx="8">
                  <c:v>0.80213592153515334</c:v>
                </c:pt>
                <c:pt idx="9">
                  <c:v>0.82519065062243557</c:v>
                </c:pt>
                <c:pt idx="10">
                  <c:v>0.84805163302966391</c:v>
                </c:pt>
                <c:pt idx="11">
                  <c:v>0.87000406325578361</c:v>
                </c:pt>
                <c:pt idx="12">
                  <c:v>0.88937003159514016</c:v>
                </c:pt>
                <c:pt idx="13">
                  <c:v>0.90737946612708276</c:v>
                </c:pt>
                <c:pt idx="14">
                  <c:v>0.92073713805551216</c:v>
                </c:pt>
                <c:pt idx="15">
                  <c:v>0.93315616719325245</c:v>
                </c:pt>
                <c:pt idx="16">
                  <c:v>0.94449132029202232</c:v>
                </c:pt>
                <c:pt idx="17">
                  <c:v>0.95572862773514955</c:v>
                </c:pt>
                <c:pt idx="18">
                  <c:v>0.96506633751224369</c:v>
                </c:pt>
                <c:pt idx="19">
                  <c:v>0.97351862598498151</c:v>
                </c:pt>
                <c:pt idx="20">
                  <c:v>0.98067169609712534</c:v>
                </c:pt>
                <c:pt idx="21">
                  <c:v>0.98755374602502044</c:v>
                </c:pt>
                <c:pt idx="22">
                  <c:v>0.99384902906609618</c:v>
                </c:pt>
                <c:pt idx="23">
                  <c:v>1.0000000000000002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'Loc Curve data'!$Y$3</c:f>
              <c:strCache>
                <c:ptCount val="1"/>
                <c:pt idx="0">
                  <c:v>Sector 4</c:v>
                </c:pt>
              </c:strCache>
            </c:strRef>
          </c:tx>
          <c:marker>
            <c:symbol val="none"/>
          </c:marker>
          <c:val>
            <c:numRef>
              <c:f>'Loc Curve data'!$Y$4:$Y$27</c:f>
              <c:numCache>
                <c:formatCode>0,0000</c:formatCode>
                <c:ptCount val="24"/>
                <c:pt idx="0">
                  <c:v>0.23399311235907222</c:v>
                </c:pt>
                <c:pt idx="1">
                  <c:v>0.35727712683710927</c:v>
                </c:pt>
                <c:pt idx="2">
                  <c:v>0.44450231373859389</c:v>
                </c:pt>
                <c:pt idx="3">
                  <c:v>0.51631166101745951</c:v>
                </c:pt>
                <c:pt idx="4">
                  <c:v>0.56429545106341694</c:v>
                </c:pt>
                <c:pt idx="5">
                  <c:v>0.60871455262741181</c:v>
                </c:pt>
                <c:pt idx="6">
                  <c:v>0.64906540142752789</c:v>
                </c:pt>
                <c:pt idx="7">
                  <c:v>0.6876033086465827</c:v>
                </c:pt>
                <c:pt idx="8">
                  <c:v>0.71980152044517409</c:v>
                </c:pt>
                <c:pt idx="9">
                  <c:v>0.74798197230427921</c:v>
                </c:pt>
                <c:pt idx="10">
                  <c:v>0.77570589034075932</c:v>
                </c:pt>
                <c:pt idx="11">
                  <c:v>0.7985000824541264</c:v>
                </c:pt>
                <c:pt idx="12">
                  <c:v>0.82029637897726393</c:v>
                </c:pt>
                <c:pt idx="13">
                  <c:v>0.841176984851287</c:v>
                </c:pt>
                <c:pt idx="14">
                  <c:v>0.86100970068142224</c:v>
                </c:pt>
                <c:pt idx="15">
                  <c:v>0.88037809236745479</c:v>
                </c:pt>
                <c:pt idx="16">
                  <c:v>0.89949979054002638</c:v>
                </c:pt>
                <c:pt idx="17">
                  <c:v>0.91793229444718738</c:v>
                </c:pt>
                <c:pt idx="18">
                  <c:v>0.93405385325956358</c:v>
                </c:pt>
                <c:pt idx="19">
                  <c:v>0.9501297718046966</c:v>
                </c:pt>
                <c:pt idx="20">
                  <c:v>0.96598336454227041</c:v>
                </c:pt>
                <c:pt idx="21">
                  <c:v>0.97851825410029925</c:v>
                </c:pt>
                <c:pt idx="22">
                  <c:v>0.99090405211866706</c:v>
                </c:pt>
                <c:pt idx="2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'Loc Curve data'!$Z$3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'Loc Curve data'!$Z$4:$Z$27</c:f>
              <c:numCache>
                <c:formatCode>0,0000</c:formatCode>
                <c:ptCount val="24"/>
                <c:pt idx="0">
                  <c:v>0.21061072807030637</c:v>
                </c:pt>
                <c:pt idx="1">
                  <c:v>0.37368453819166564</c:v>
                </c:pt>
                <c:pt idx="2">
                  <c:v>0.48819847253379756</c:v>
                </c:pt>
                <c:pt idx="3">
                  <c:v>0.54899825664517643</c:v>
                </c:pt>
                <c:pt idx="4">
                  <c:v>0.59684216058731487</c:v>
                </c:pt>
                <c:pt idx="5">
                  <c:v>0.64036760067670595</c:v>
                </c:pt>
                <c:pt idx="6">
                  <c:v>0.68151068416630334</c:v>
                </c:pt>
                <c:pt idx="7">
                  <c:v>0.72179800697786289</c:v>
                </c:pt>
                <c:pt idx="8">
                  <c:v>0.75318811070785752</c:v>
                </c:pt>
                <c:pt idx="9">
                  <c:v>0.77963985073321196</c:v>
                </c:pt>
                <c:pt idx="10">
                  <c:v>0.80113859638119755</c:v>
                </c:pt>
                <c:pt idx="11">
                  <c:v>0.82064407650848015</c:v>
                </c:pt>
                <c:pt idx="12">
                  <c:v>0.83967142772603931</c:v>
                </c:pt>
                <c:pt idx="13">
                  <c:v>0.8581277770678577</c:v>
                </c:pt>
                <c:pt idx="14">
                  <c:v>0.87641163750812923</c:v>
                </c:pt>
                <c:pt idx="15">
                  <c:v>0.89441658403993474</c:v>
                </c:pt>
                <c:pt idx="16">
                  <c:v>0.91085622375219744</c:v>
                </c:pt>
                <c:pt idx="17">
                  <c:v>0.92696591275433915</c:v>
                </c:pt>
                <c:pt idx="18">
                  <c:v>0.94153052158846107</c:v>
                </c:pt>
                <c:pt idx="19">
                  <c:v>0.95601515494311107</c:v>
                </c:pt>
                <c:pt idx="20">
                  <c:v>0.96934795701185683</c:v>
                </c:pt>
                <c:pt idx="21">
                  <c:v>0.98214788730089597</c:v>
                </c:pt>
                <c:pt idx="22">
                  <c:v>0.99256129396804094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9728"/>
        <c:axId val="125682240"/>
      </c:lineChart>
      <c:catAx>
        <c:axId val="1020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Number of regions</a:t>
                </a:r>
              </a:p>
            </c:rich>
          </c:tx>
          <c:layout/>
          <c:overlay val="0"/>
        </c:title>
        <c:numFmt formatCode="Geral" sourceLinked="1"/>
        <c:majorTickMark val="out"/>
        <c:minorTickMark val="none"/>
        <c:tickLblPos val="nextTo"/>
        <c:crossAx val="125682240"/>
        <c:crosses val="autoZero"/>
        <c:auto val="1"/>
        <c:lblAlgn val="ctr"/>
        <c:lblOffset val="100"/>
        <c:noMultiLvlLbl val="0"/>
      </c:catAx>
      <c:valAx>
        <c:axId val="1256822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Cumulative shares</a:t>
                </a:r>
              </a:p>
            </c:rich>
          </c:tx>
          <c:layout/>
          <c:overlay val="0"/>
        </c:title>
        <c:numFmt formatCode="0,0000" sourceLinked="1"/>
        <c:majorTickMark val="out"/>
        <c:minorTickMark val="none"/>
        <c:tickLblPos val="nextTo"/>
        <c:crossAx val="102089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3" s="2" customFormat="1" x14ac:dyDescent="0.2">
      <c r="B1" s="2" t="s">
        <v>66</v>
      </c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1">
        <v>220053</v>
      </c>
      <c r="D4" s="1">
        <v>130186</v>
      </c>
      <c r="E4" s="1">
        <v>51951</v>
      </c>
      <c r="F4" s="1">
        <v>257288</v>
      </c>
      <c r="G4" s="1">
        <f>SUM(C4:F4)</f>
        <v>659478</v>
      </c>
      <c r="I4" s="1">
        <v>325910</v>
      </c>
      <c r="J4" s="1">
        <v>74098</v>
      </c>
      <c r="K4" s="1">
        <v>60098</v>
      </c>
      <c r="L4" s="1">
        <v>346776</v>
      </c>
      <c r="M4" s="1">
        <f>SUM(I4:L4)</f>
        <v>806882</v>
      </c>
    </row>
    <row r="5" spans="1:13" x14ac:dyDescent="0.2">
      <c r="A5" t="s">
        <v>19</v>
      </c>
      <c r="B5" s="3" t="s">
        <v>38</v>
      </c>
      <c r="C5" s="1">
        <v>371700</v>
      </c>
      <c r="D5" s="1">
        <v>181517</v>
      </c>
      <c r="E5" s="1">
        <v>193490</v>
      </c>
      <c r="F5" s="1">
        <v>512116</v>
      </c>
      <c r="G5" s="1">
        <f t="shared" ref="G5:G27" si="0">SUM(C5:F5)</f>
        <v>1258823</v>
      </c>
      <c r="I5" s="1">
        <v>600900</v>
      </c>
      <c r="J5" s="1">
        <v>316868</v>
      </c>
      <c r="K5" s="1">
        <v>225256</v>
      </c>
      <c r="L5" s="1">
        <v>604406</v>
      </c>
      <c r="M5" s="1">
        <f t="shared" ref="M5:M27" si="1">SUM(I5:L5)</f>
        <v>1747430</v>
      </c>
    </row>
    <row r="6" spans="1:13" x14ac:dyDescent="0.2">
      <c r="A6" t="s">
        <v>0</v>
      </c>
      <c r="B6" s="3" t="s">
        <v>39</v>
      </c>
      <c r="C6" s="1">
        <v>272657</v>
      </c>
      <c r="D6" s="1">
        <v>353027</v>
      </c>
      <c r="E6" s="1">
        <v>151697</v>
      </c>
      <c r="F6" s="1">
        <v>594083</v>
      </c>
      <c r="G6" s="1">
        <f t="shared" si="0"/>
        <v>1371464</v>
      </c>
      <c r="I6" s="1">
        <v>496665</v>
      </c>
      <c r="J6" s="1">
        <v>419698</v>
      </c>
      <c r="K6" s="1">
        <v>110750</v>
      </c>
      <c r="L6" s="1">
        <v>756107</v>
      </c>
      <c r="M6" s="1">
        <f t="shared" si="1"/>
        <v>1783220</v>
      </c>
    </row>
    <row r="7" spans="1:13" x14ac:dyDescent="0.2">
      <c r="A7" t="s">
        <v>2</v>
      </c>
      <c r="B7" s="3" t="s">
        <v>40</v>
      </c>
      <c r="C7" s="1">
        <v>657885</v>
      </c>
      <c r="D7" s="1">
        <v>368199</v>
      </c>
      <c r="E7" s="1">
        <v>349747</v>
      </c>
      <c r="F7" s="1">
        <v>1101841</v>
      </c>
      <c r="G7" s="1">
        <f t="shared" si="0"/>
        <v>2477672</v>
      </c>
      <c r="I7" s="1">
        <v>963289</v>
      </c>
      <c r="J7" s="1">
        <v>410927</v>
      </c>
      <c r="K7" s="1">
        <v>337248</v>
      </c>
      <c r="L7" s="1">
        <v>1693444</v>
      </c>
      <c r="M7" s="1">
        <f t="shared" si="1"/>
        <v>3404908</v>
      </c>
    </row>
    <row r="8" spans="1:13" x14ac:dyDescent="0.2">
      <c r="A8" t="s">
        <v>14</v>
      </c>
      <c r="B8" s="3" t="s">
        <v>41</v>
      </c>
      <c r="C8" s="1">
        <v>258225</v>
      </c>
      <c r="D8" s="1">
        <v>442363</v>
      </c>
      <c r="E8" s="1">
        <v>112930</v>
      </c>
      <c r="F8" s="1">
        <v>603659</v>
      </c>
      <c r="G8" s="1">
        <f t="shared" si="0"/>
        <v>1417177</v>
      </c>
      <c r="I8" s="1">
        <v>492656</v>
      </c>
      <c r="J8" s="1">
        <v>549847</v>
      </c>
      <c r="K8" s="1">
        <v>109794</v>
      </c>
      <c r="L8" s="1">
        <v>830967</v>
      </c>
      <c r="M8" s="1">
        <f t="shared" si="1"/>
        <v>1983264</v>
      </c>
    </row>
    <row r="9" spans="1:13" x14ac:dyDescent="0.2">
      <c r="A9" t="s">
        <v>4</v>
      </c>
      <c r="B9" s="3" t="s">
        <v>42</v>
      </c>
      <c r="C9" s="1">
        <v>423025</v>
      </c>
      <c r="D9" s="1">
        <v>390987</v>
      </c>
      <c r="E9" s="1">
        <v>174935</v>
      </c>
      <c r="F9" s="1">
        <v>597926</v>
      </c>
      <c r="G9" s="1">
        <f t="shared" si="0"/>
        <v>1586873</v>
      </c>
      <c r="I9" s="1">
        <v>607335</v>
      </c>
      <c r="J9" s="1">
        <v>810284</v>
      </c>
      <c r="K9" s="1">
        <v>175961</v>
      </c>
      <c r="L9" s="1">
        <v>738405</v>
      </c>
      <c r="M9" s="1">
        <f t="shared" si="1"/>
        <v>2331985</v>
      </c>
    </row>
    <row r="10" spans="1:13" x14ac:dyDescent="0.2">
      <c r="A10" t="s">
        <v>5</v>
      </c>
      <c r="B10" s="3" t="s">
        <v>43</v>
      </c>
      <c r="C10" s="1">
        <v>991381</v>
      </c>
      <c r="D10" s="1">
        <v>821440</v>
      </c>
      <c r="E10" s="1">
        <v>339365</v>
      </c>
      <c r="F10" s="1">
        <v>1362000</v>
      </c>
      <c r="G10" s="1">
        <f t="shared" si="0"/>
        <v>3514186</v>
      </c>
      <c r="I10" s="1">
        <v>1660779</v>
      </c>
      <c r="J10" s="1">
        <v>574961</v>
      </c>
      <c r="K10" s="1">
        <v>304911</v>
      </c>
      <c r="L10" s="1">
        <v>1829345</v>
      </c>
      <c r="M10" s="1">
        <f t="shared" si="1"/>
        <v>4369996</v>
      </c>
    </row>
    <row r="11" spans="1:13" x14ac:dyDescent="0.2">
      <c r="A11" t="s">
        <v>20</v>
      </c>
      <c r="B11" s="3" t="s">
        <v>44</v>
      </c>
      <c r="C11" s="1">
        <v>150874</v>
      </c>
      <c r="D11" s="1">
        <v>450009</v>
      </c>
      <c r="E11" s="1">
        <v>101102</v>
      </c>
      <c r="F11" s="1">
        <v>448444</v>
      </c>
      <c r="G11" s="1">
        <f t="shared" si="0"/>
        <v>1150429</v>
      </c>
      <c r="I11" s="1">
        <v>318804</v>
      </c>
      <c r="J11" s="1">
        <v>402015</v>
      </c>
      <c r="K11" s="1">
        <v>121340</v>
      </c>
      <c r="L11" s="1">
        <v>729000</v>
      </c>
      <c r="M11" s="1">
        <f t="shared" si="1"/>
        <v>1571159</v>
      </c>
    </row>
    <row r="12" spans="1:13" x14ac:dyDescent="0.2">
      <c r="A12" t="s">
        <v>22</v>
      </c>
      <c r="B12" s="3" t="s">
        <v>45</v>
      </c>
      <c r="C12" s="1">
        <v>293263</v>
      </c>
      <c r="D12" s="1">
        <v>169753</v>
      </c>
      <c r="E12" s="1">
        <v>80674</v>
      </c>
      <c r="F12" s="1">
        <v>375691</v>
      </c>
      <c r="G12" s="1">
        <f t="shared" si="0"/>
        <v>919381</v>
      </c>
      <c r="I12" s="1">
        <v>401551</v>
      </c>
      <c r="J12" s="1">
        <v>182875</v>
      </c>
      <c r="K12" s="1">
        <v>67241</v>
      </c>
      <c r="L12" s="1">
        <v>477883</v>
      </c>
      <c r="M12" s="1">
        <f t="shared" si="1"/>
        <v>1129550</v>
      </c>
    </row>
    <row r="13" spans="1:13" x14ac:dyDescent="0.2">
      <c r="A13" t="s">
        <v>17</v>
      </c>
      <c r="B13" s="3" t="s">
        <v>46</v>
      </c>
      <c r="C13" s="1">
        <v>188364</v>
      </c>
      <c r="D13" s="1">
        <v>982884</v>
      </c>
      <c r="E13" s="1">
        <v>116823</v>
      </c>
      <c r="F13" s="1">
        <v>593524</v>
      </c>
      <c r="G13" s="1">
        <f t="shared" si="0"/>
        <v>1881595</v>
      </c>
      <c r="I13" s="1">
        <v>280503</v>
      </c>
      <c r="J13" s="1">
        <v>111867</v>
      </c>
      <c r="K13" s="1">
        <v>130511</v>
      </c>
      <c r="L13" s="1">
        <v>1056953</v>
      </c>
      <c r="M13" s="1">
        <f t="shared" si="1"/>
        <v>1579834</v>
      </c>
    </row>
    <row r="14" spans="1:13" x14ac:dyDescent="0.2">
      <c r="A14" t="s">
        <v>7</v>
      </c>
      <c r="B14" s="3" t="s">
        <v>47</v>
      </c>
      <c r="C14" s="1">
        <v>398996</v>
      </c>
      <c r="D14" s="1">
        <v>64274</v>
      </c>
      <c r="E14" s="1">
        <v>70034</v>
      </c>
      <c r="F14" s="1">
        <v>447968</v>
      </c>
      <c r="G14" s="1">
        <f t="shared" si="0"/>
        <v>981272</v>
      </c>
      <c r="I14" s="1">
        <v>688040</v>
      </c>
      <c r="J14" s="1">
        <v>73668</v>
      </c>
      <c r="K14" s="1">
        <v>69889</v>
      </c>
      <c r="L14" s="1">
        <v>614622</v>
      </c>
      <c r="M14" s="1">
        <f t="shared" si="1"/>
        <v>1446219</v>
      </c>
    </row>
    <row r="15" spans="1:13" x14ac:dyDescent="0.2">
      <c r="A15" t="s">
        <v>10</v>
      </c>
      <c r="B15" s="3" t="s">
        <v>48</v>
      </c>
      <c r="C15" s="1">
        <v>279598</v>
      </c>
      <c r="D15" s="1">
        <v>7691794</v>
      </c>
      <c r="E15" s="1">
        <v>2695132</v>
      </c>
      <c r="F15" s="1">
        <v>6219614</v>
      </c>
      <c r="G15" s="1">
        <f t="shared" si="0"/>
        <v>16886138</v>
      </c>
      <c r="I15" s="1">
        <v>216072</v>
      </c>
      <c r="J15" s="1">
        <v>10594289</v>
      </c>
      <c r="K15" s="1">
        <v>3113935</v>
      </c>
      <c r="L15" s="1">
        <v>8920807</v>
      </c>
      <c r="M15" s="1">
        <f t="shared" si="1"/>
        <v>22845103</v>
      </c>
    </row>
    <row r="16" spans="1:13" x14ac:dyDescent="0.2">
      <c r="A16" t="s">
        <v>21</v>
      </c>
      <c r="B16" s="3" t="s">
        <v>49</v>
      </c>
      <c r="C16" s="1">
        <v>670035</v>
      </c>
      <c r="D16" s="1">
        <v>132424</v>
      </c>
      <c r="E16" s="1">
        <v>218736</v>
      </c>
      <c r="F16" s="1">
        <v>724656</v>
      </c>
      <c r="G16" s="1">
        <f t="shared" si="0"/>
        <v>1745851</v>
      </c>
      <c r="I16" s="1">
        <v>700415</v>
      </c>
      <c r="J16" s="1">
        <v>194369</v>
      </c>
      <c r="K16" s="1">
        <v>189215</v>
      </c>
      <c r="L16" s="1">
        <v>869011</v>
      </c>
      <c r="M16" s="1">
        <f t="shared" si="1"/>
        <v>1953010</v>
      </c>
    </row>
    <row r="17" spans="1:13" x14ac:dyDescent="0.2">
      <c r="A17" t="s">
        <v>1</v>
      </c>
      <c r="B17" s="3" t="s">
        <v>50</v>
      </c>
      <c r="C17" s="1">
        <v>390443</v>
      </c>
      <c r="D17" s="1">
        <v>80229</v>
      </c>
      <c r="E17" s="1">
        <v>76235</v>
      </c>
      <c r="F17" s="1">
        <v>328507</v>
      </c>
      <c r="G17" s="1">
        <f t="shared" si="0"/>
        <v>875414</v>
      </c>
      <c r="I17" s="1">
        <v>680983</v>
      </c>
      <c r="J17" s="1">
        <v>144002</v>
      </c>
      <c r="K17" s="1">
        <v>91234</v>
      </c>
      <c r="L17" s="1">
        <v>472199</v>
      </c>
      <c r="M17" s="1">
        <f t="shared" si="1"/>
        <v>1388418</v>
      </c>
    </row>
    <row r="18" spans="1:13" x14ac:dyDescent="0.2">
      <c r="A18" t="s">
        <v>3</v>
      </c>
      <c r="B18" s="3" t="s">
        <v>51</v>
      </c>
      <c r="C18" s="1">
        <v>575910</v>
      </c>
      <c r="D18" s="1">
        <v>291903</v>
      </c>
      <c r="E18" s="1">
        <v>316887</v>
      </c>
      <c r="F18" s="1">
        <v>900938</v>
      </c>
      <c r="G18" s="1">
        <f t="shared" si="0"/>
        <v>2085638</v>
      </c>
      <c r="I18" s="1">
        <v>912746</v>
      </c>
      <c r="J18" s="1">
        <v>550781</v>
      </c>
      <c r="K18" s="1">
        <v>331355</v>
      </c>
      <c r="L18" s="1">
        <v>1074358</v>
      </c>
      <c r="M18" s="1">
        <f t="shared" si="1"/>
        <v>2869240</v>
      </c>
    </row>
    <row r="19" spans="1:13" x14ac:dyDescent="0.2">
      <c r="A19" t="s">
        <v>16</v>
      </c>
      <c r="B19" s="3" t="s">
        <v>52</v>
      </c>
      <c r="C19" s="1">
        <v>406216</v>
      </c>
      <c r="D19" s="1">
        <v>287595</v>
      </c>
      <c r="E19" s="1">
        <v>175096</v>
      </c>
      <c r="F19" s="1">
        <v>540078</v>
      </c>
      <c r="G19" s="1">
        <f t="shared" si="0"/>
        <v>1408985</v>
      </c>
      <c r="I19" s="1">
        <v>580619</v>
      </c>
      <c r="J19" s="1">
        <v>511881</v>
      </c>
      <c r="K19" s="1">
        <v>227217</v>
      </c>
      <c r="L19" s="1">
        <v>796057</v>
      </c>
      <c r="M19" s="1">
        <f t="shared" si="1"/>
        <v>2115774</v>
      </c>
    </row>
    <row r="20" spans="1:13" x14ac:dyDescent="0.2">
      <c r="A20" t="s">
        <v>23</v>
      </c>
      <c r="B20" s="3" t="s">
        <v>53</v>
      </c>
      <c r="C20" s="1">
        <v>44437</v>
      </c>
      <c r="D20" s="1">
        <v>1097552</v>
      </c>
      <c r="E20" s="1">
        <v>70140</v>
      </c>
      <c r="F20" s="1">
        <v>414765</v>
      </c>
      <c r="G20" s="1">
        <f t="shared" si="0"/>
        <v>1626894</v>
      </c>
      <c r="I20" s="1">
        <v>92512</v>
      </c>
      <c r="J20" s="1">
        <v>1145229</v>
      </c>
      <c r="K20" s="1">
        <v>61508</v>
      </c>
      <c r="L20" s="1">
        <v>702725</v>
      </c>
      <c r="M20" s="1">
        <f t="shared" si="1"/>
        <v>2001974</v>
      </c>
    </row>
    <row r="21" spans="1:13" x14ac:dyDescent="0.2">
      <c r="A21" t="s">
        <v>6</v>
      </c>
      <c r="B21" s="3" t="s">
        <v>54</v>
      </c>
      <c r="C21" s="1">
        <v>707211</v>
      </c>
      <c r="D21" s="1">
        <v>615895</v>
      </c>
      <c r="E21" s="1">
        <v>483704</v>
      </c>
      <c r="F21" s="1">
        <v>1087379</v>
      </c>
      <c r="G21" s="1">
        <f t="shared" si="0"/>
        <v>2894189</v>
      </c>
      <c r="I21" s="1">
        <v>1329927</v>
      </c>
      <c r="J21" s="1">
        <v>1292666</v>
      </c>
      <c r="K21" s="1">
        <v>560299</v>
      </c>
      <c r="L21" s="1">
        <v>1538345</v>
      </c>
      <c r="M21" s="1">
        <f t="shared" si="1"/>
        <v>4721237</v>
      </c>
    </row>
    <row r="22" spans="1:13" x14ac:dyDescent="0.2">
      <c r="A22" t="s">
        <v>13</v>
      </c>
      <c r="B22" s="3" t="s">
        <v>55</v>
      </c>
      <c r="C22" s="1">
        <v>699135</v>
      </c>
      <c r="D22" s="1">
        <v>4876259</v>
      </c>
      <c r="E22" s="1">
        <v>590661</v>
      </c>
      <c r="F22" s="1">
        <v>2190060</v>
      </c>
      <c r="G22" s="1">
        <f t="shared" si="0"/>
        <v>8356115</v>
      </c>
      <c r="I22" s="1">
        <v>1582022</v>
      </c>
      <c r="J22" s="1">
        <v>6839600</v>
      </c>
      <c r="K22" s="1">
        <v>674397</v>
      </c>
      <c r="L22" s="1">
        <v>3325393</v>
      </c>
      <c r="M22" s="1">
        <f t="shared" si="1"/>
        <v>12421412</v>
      </c>
    </row>
    <row r="23" spans="1:13" x14ac:dyDescent="0.2">
      <c r="A23" t="s">
        <v>11</v>
      </c>
      <c r="B23" s="3" t="s">
        <v>56</v>
      </c>
      <c r="C23" s="1">
        <v>766464</v>
      </c>
      <c r="D23" s="1">
        <v>2460276</v>
      </c>
      <c r="E23" s="1">
        <v>623724</v>
      </c>
      <c r="F23" s="1">
        <v>2107097</v>
      </c>
      <c r="G23" s="1">
        <f t="shared" si="0"/>
        <v>5957561</v>
      </c>
      <c r="I23" s="1">
        <v>1021789</v>
      </c>
      <c r="J23" s="1">
        <v>2330732</v>
      </c>
      <c r="K23" s="1">
        <v>504801</v>
      </c>
      <c r="L23" s="1">
        <v>2737676</v>
      </c>
      <c r="M23" s="1">
        <f t="shared" si="1"/>
        <v>6594998</v>
      </c>
    </row>
    <row r="24" spans="1:13" x14ac:dyDescent="0.2">
      <c r="A24" t="s">
        <v>9</v>
      </c>
      <c r="B24" s="3" t="s">
        <v>57</v>
      </c>
      <c r="C24" s="1">
        <v>226397</v>
      </c>
      <c r="D24" s="1">
        <v>552646</v>
      </c>
      <c r="E24" s="1">
        <v>74365</v>
      </c>
      <c r="F24" s="1">
        <v>404443</v>
      </c>
      <c r="G24" s="1">
        <f t="shared" si="0"/>
        <v>1257851</v>
      </c>
      <c r="I24" s="1">
        <v>266483</v>
      </c>
      <c r="J24" s="1">
        <v>1101963</v>
      </c>
      <c r="K24" s="1">
        <v>82583</v>
      </c>
      <c r="L24" s="1">
        <v>612882</v>
      </c>
      <c r="M24" s="1">
        <f t="shared" si="1"/>
        <v>2063911</v>
      </c>
    </row>
    <row r="25" spans="1:13" x14ac:dyDescent="0.2">
      <c r="A25" t="s">
        <v>15</v>
      </c>
      <c r="B25" s="3" t="s">
        <v>58</v>
      </c>
      <c r="C25" s="1">
        <v>40498</v>
      </c>
      <c r="D25" s="1">
        <v>9802363</v>
      </c>
      <c r="E25" s="1">
        <v>1432091</v>
      </c>
      <c r="F25" s="1">
        <v>3463830</v>
      </c>
      <c r="G25" s="1">
        <f t="shared" si="0"/>
        <v>14738782</v>
      </c>
      <c r="I25" s="1">
        <v>56371</v>
      </c>
      <c r="J25" s="1">
        <v>11149161</v>
      </c>
      <c r="K25" s="1">
        <v>1783098</v>
      </c>
      <c r="L25" s="1">
        <v>4700108</v>
      </c>
      <c r="M25" s="1">
        <f t="shared" si="1"/>
        <v>17688738</v>
      </c>
    </row>
    <row r="26" spans="1:13" x14ac:dyDescent="0.2">
      <c r="A26" t="s">
        <v>18</v>
      </c>
      <c r="B26" s="3" t="s">
        <v>59</v>
      </c>
      <c r="C26" s="1">
        <v>623789</v>
      </c>
      <c r="D26" s="1">
        <v>2013393</v>
      </c>
      <c r="E26" s="1">
        <v>242800</v>
      </c>
      <c r="F26" s="1">
        <v>991438</v>
      </c>
      <c r="G26" s="1">
        <f t="shared" si="0"/>
        <v>3871420</v>
      </c>
      <c r="I26" s="1">
        <v>1045464</v>
      </c>
      <c r="J26" s="1">
        <v>2460486</v>
      </c>
      <c r="K26" s="1">
        <v>214486</v>
      </c>
      <c r="L26" s="1">
        <v>1469228</v>
      </c>
      <c r="M26" s="1">
        <f t="shared" si="1"/>
        <v>5189664</v>
      </c>
    </row>
    <row r="27" spans="1:13" x14ac:dyDescent="0.2">
      <c r="A27" t="s">
        <v>12</v>
      </c>
      <c r="B27" s="3" t="s">
        <v>60</v>
      </c>
      <c r="C27" s="1">
        <v>446825</v>
      </c>
      <c r="D27" s="1">
        <v>1613726</v>
      </c>
      <c r="E27" s="1">
        <v>191357</v>
      </c>
      <c r="F27" s="1">
        <v>853003</v>
      </c>
      <c r="G27" s="1">
        <f t="shared" si="0"/>
        <v>3104911</v>
      </c>
      <c r="I27" s="1">
        <v>848427</v>
      </c>
      <c r="J27" s="1">
        <v>2163499</v>
      </c>
      <c r="K27" s="1">
        <v>223363</v>
      </c>
      <c r="L27" s="1">
        <v>1227532</v>
      </c>
      <c r="M27" s="1">
        <f t="shared" si="1"/>
        <v>4462821</v>
      </c>
    </row>
    <row r="28" spans="1:13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3" x14ac:dyDescent="0.2">
      <c r="A29" t="s">
        <v>29</v>
      </c>
      <c r="B29" s="3" t="s">
        <v>28</v>
      </c>
      <c r="C29" s="1">
        <f>SUM(C4:C28)</f>
        <v>10103381</v>
      </c>
      <c r="D29" s="1">
        <f>SUM(D4:D28)</f>
        <v>35870694</v>
      </c>
      <c r="E29" s="1">
        <f>SUM(E4:E28)</f>
        <v>8933676</v>
      </c>
      <c r="F29" s="1">
        <f>SUM(F4:F28)</f>
        <v>27120348</v>
      </c>
      <c r="G29" s="1">
        <f>SUM(G4:G28)</f>
        <v>82028099</v>
      </c>
      <c r="I29" s="1">
        <f>SUM(I4:I28)</f>
        <v>16170262</v>
      </c>
      <c r="J29" s="1">
        <f>SUM(J4:J28)</f>
        <v>44405766</v>
      </c>
      <c r="K29" s="1">
        <f>SUM(K4:K28)</f>
        <v>9770490</v>
      </c>
      <c r="L29" s="1">
        <f>SUM(L4:L28)</f>
        <v>38124229</v>
      </c>
      <c r="M29" s="1">
        <f>SUM(M4:M28)</f>
        <v>108470747</v>
      </c>
    </row>
  </sheetData>
  <mergeCells count="2">
    <mergeCell ref="C1:G1"/>
    <mergeCell ref="I1:M1"/>
  </mergeCells>
  <phoneticPr fontId="0" type="noConversion"/>
  <printOptions horizontalCentered="1" verticalCentered="1"/>
  <pageMargins left="0.78740157480314965" right="0.78740157480314965" top="1.24" bottom="0.98425196850393704" header="0.77" footer="0.51181102362204722"/>
  <pageSetup scale="98" orientation="landscape" horizontalDpi="300" verticalDpi="300" r:id="rId1"/>
  <headerFooter alignWithMargins="0">
    <oddHeader>&amp;L&amp;"Arial,Negrito"&amp;14PIB Setorial, nas Regiões do Estado - 1990 e 2002 
Valores Atualizados para 2002 pelo Deflator Implícito do PIB Nacional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5" s="2" customFormat="1" x14ac:dyDescent="0.2">
      <c r="C1" s="26" t="s">
        <v>73</v>
      </c>
      <c r="D1" s="26"/>
      <c r="E1" s="26"/>
      <c r="F1" s="26"/>
      <c r="G1" s="26"/>
      <c r="I1" s="27"/>
      <c r="J1" s="27"/>
      <c r="K1" s="27"/>
      <c r="L1" s="27"/>
      <c r="M1" s="27"/>
    </row>
    <row r="2" spans="1:15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</row>
    <row r="3" spans="1:15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33</v>
      </c>
    </row>
    <row r="4" spans="1:15" x14ac:dyDescent="0.2">
      <c r="A4" t="s">
        <v>8</v>
      </c>
      <c r="B4" s="3" t="s">
        <v>37</v>
      </c>
      <c r="C4" s="4">
        <f>ABS('Sectoral shares'!C4-'Sectoral shares'!I4)</f>
        <v>7.0235294828274564E-2</v>
      </c>
      <c r="D4" s="4">
        <f>ABS('Sectoral shares'!D4-'Sectoral shares'!J4)</f>
        <v>0.1055751358282461</v>
      </c>
      <c r="E4" s="4">
        <f>ABS('Sectoral shares'!E4-'Sectoral shares'!K4)</f>
        <v>4.2941704028127275E-3</v>
      </c>
      <c r="F4" s="4">
        <f>ABS('Sectoral shares'!F4-'Sectoral shares'!L4)</f>
        <v>3.9634011402784275E-2</v>
      </c>
      <c r="G4" s="5">
        <f>(SUM(C4:F4))/2</f>
        <v>0.10986930623105884</v>
      </c>
      <c r="I4" s="4"/>
      <c r="J4" s="4"/>
      <c r="K4" s="4"/>
      <c r="L4" s="4"/>
      <c r="M4" s="5"/>
      <c r="O4" s="6"/>
    </row>
    <row r="5" spans="1:15" x14ac:dyDescent="0.2">
      <c r="A5" t="s">
        <v>19</v>
      </c>
      <c r="B5" s="3" t="s">
        <v>38</v>
      </c>
      <c r="C5" s="4">
        <f>ABS('Sectoral shares'!C5-'Sectoral shares'!I5)</f>
        <v>4.8600610563825752E-2</v>
      </c>
      <c r="D5" s="4">
        <f>ABS('Sectoral shares'!D5-'Sectoral shares'!J5)</f>
        <v>3.7137921799850898E-2</v>
      </c>
      <c r="E5" s="4">
        <f>ABS('Sectoral shares'!E5-'Sectoral shares'!K5)</f>
        <v>2.4800050531650492E-2</v>
      </c>
      <c r="F5" s="4">
        <f>ABS('Sectoral shares'!F5-'Sectoral shares'!L5)</f>
        <v>6.0938481832026159E-2</v>
      </c>
      <c r="G5" s="5">
        <f t="shared" ref="G5:G27" si="0">(SUM(C5:F5))/2</f>
        <v>8.5738532363676651E-2</v>
      </c>
      <c r="I5" s="4"/>
      <c r="J5" s="4"/>
      <c r="K5" s="4"/>
      <c r="L5" s="4"/>
      <c r="M5" s="5"/>
      <c r="O5" s="6"/>
    </row>
    <row r="6" spans="1:15" x14ac:dyDescent="0.2">
      <c r="A6" t="s">
        <v>0</v>
      </c>
      <c r="B6" s="3" t="s">
        <v>39</v>
      </c>
      <c r="C6" s="4">
        <f>ABS('Sectoral shares'!C6-'Sectoral shares'!I6)</f>
        <v>7.9714178766522675E-2</v>
      </c>
      <c r="D6" s="4">
        <f>ABS('Sectoral shares'!D6-'Sectoral shares'!J6)</f>
        <v>2.204924077251591E-2</v>
      </c>
      <c r="E6" s="4">
        <f>ABS('Sectoral shares'!E6-'Sectoral shares'!K6)</f>
        <v>4.85027877108666E-2</v>
      </c>
      <c r="F6" s="4">
        <f>ABS('Sectoral shares'!F6-'Sectoral shares'!L6)</f>
        <v>9.1621502831402135E-3</v>
      </c>
      <c r="G6" s="5">
        <f t="shared" si="0"/>
        <v>7.9714178766522703E-2</v>
      </c>
      <c r="I6" s="4"/>
      <c r="J6" s="4"/>
      <c r="K6" s="4"/>
      <c r="L6" s="4"/>
      <c r="M6" s="5"/>
      <c r="O6" s="6"/>
    </row>
    <row r="7" spans="1:15" x14ac:dyDescent="0.2">
      <c r="A7" t="s">
        <v>2</v>
      </c>
      <c r="B7" s="3" t="s">
        <v>40</v>
      </c>
      <c r="C7" s="4">
        <f>ABS('Sectoral shares'!C7-'Sectoral shares'!I7)</f>
        <v>1.7386441468241087E-2</v>
      </c>
      <c r="D7" s="4">
        <f>ABS('Sectoral shares'!D7-'Sectoral shares'!J7)</f>
        <v>2.7920169787407745E-2</v>
      </c>
      <c r="E7" s="4">
        <f>ABS('Sectoral shares'!E7-'Sectoral shares'!K7)</f>
        <v>4.2111913843260698E-2</v>
      </c>
      <c r="F7" s="4">
        <f>ABS('Sectoral shares'!F7-'Sectoral shares'!L7)</f>
        <v>5.2645642162427342E-2</v>
      </c>
      <c r="G7" s="5">
        <f t="shared" si="0"/>
        <v>7.0032083630668429E-2</v>
      </c>
      <c r="I7" s="4"/>
      <c r="J7" s="4"/>
      <c r="K7" s="4"/>
      <c r="L7" s="4"/>
      <c r="M7" s="5"/>
      <c r="O7" s="6"/>
    </row>
    <row r="8" spans="1:15" x14ac:dyDescent="0.2">
      <c r="A8" t="s">
        <v>14</v>
      </c>
      <c r="B8" s="3" t="s">
        <v>41</v>
      </c>
      <c r="C8" s="4">
        <f>ABS('Sectoral shares'!C8-'Sectoral shares'!I8)</f>
        <v>6.6195835173722267E-2</v>
      </c>
      <c r="D8" s="4">
        <f>ABS('Sectoral shares'!D8-'Sectoral shares'!J8)</f>
        <v>3.4900316698801614E-2</v>
      </c>
      <c r="E8" s="4">
        <f>ABS('Sectoral shares'!E8-'Sectoral shares'!K8)</f>
        <v>2.4326333585529658E-2</v>
      </c>
      <c r="F8" s="4">
        <f>ABS('Sectoral shares'!F8-'Sectoral shares'!L8)</f>
        <v>6.9691848893909669E-3</v>
      </c>
      <c r="G8" s="5">
        <f t="shared" si="0"/>
        <v>6.6195835173722253E-2</v>
      </c>
      <c r="I8" s="4"/>
      <c r="J8" s="4"/>
      <c r="K8" s="4"/>
      <c r="L8" s="4"/>
      <c r="M8" s="5"/>
      <c r="O8" s="6"/>
    </row>
    <row r="9" spans="1:15" x14ac:dyDescent="0.2">
      <c r="A9" t="s">
        <v>4</v>
      </c>
      <c r="B9" s="3" t="s">
        <v>42</v>
      </c>
      <c r="C9" s="4">
        <f>ABS('Sectoral shares'!C9-'Sectoral shares'!I9)</f>
        <v>6.1408047443408109E-3</v>
      </c>
      <c r="D9" s="4">
        <f>ABS('Sectoral shares'!D9-'Sectoral shares'!J9)</f>
        <v>0.10107701945191616</v>
      </c>
      <c r="E9" s="4">
        <f>ABS('Sectoral shares'!E9-'Sectoral shares'!K9)</f>
        <v>3.478335596342981E-2</v>
      </c>
      <c r="F9" s="4">
        <f>ABS('Sectoral shares'!F9-'Sectoral shares'!L9)</f>
        <v>6.0152858744145554E-2</v>
      </c>
      <c r="G9" s="5">
        <f t="shared" si="0"/>
        <v>0.10107701945191616</v>
      </c>
      <c r="I9" s="4"/>
      <c r="J9" s="4"/>
      <c r="K9" s="4"/>
      <c r="L9" s="4"/>
      <c r="M9" s="5"/>
      <c r="O9" s="6"/>
    </row>
    <row r="10" spans="1:15" x14ac:dyDescent="0.2">
      <c r="A10" t="s">
        <v>5</v>
      </c>
      <c r="B10" s="3" t="s">
        <v>43</v>
      </c>
      <c r="C10" s="4">
        <f>ABS('Sectoral shares'!C10-'Sectoral shares'!I10)</f>
        <v>9.793301987344355E-2</v>
      </c>
      <c r="D10" s="4">
        <f>ABS('Sectoral shares'!D10-'Sectoral shares'!J10)</f>
        <v>0.10217957852806872</v>
      </c>
      <c r="E10" s="4">
        <f>ABS('Sectoral shares'!E10-'Sectoral shares'!K10)</f>
        <v>2.6796268422184841E-2</v>
      </c>
      <c r="F10" s="4">
        <f>ABS('Sectoral shares'!F10-'Sectoral shares'!L10)</f>
        <v>3.1042827076810053E-2</v>
      </c>
      <c r="G10" s="5">
        <f t="shared" si="0"/>
        <v>0.12897584695025358</v>
      </c>
      <c r="I10" s="4"/>
      <c r="J10" s="4"/>
      <c r="K10" s="4"/>
      <c r="L10" s="4"/>
      <c r="M10" s="5"/>
      <c r="O10" s="6"/>
    </row>
    <row r="11" spans="1:15" x14ac:dyDescent="0.2">
      <c r="A11" t="s">
        <v>20</v>
      </c>
      <c r="B11" s="3" t="s">
        <v>44</v>
      </c>
      <c r="C11" s="4">
        <f>ABS('Sectoral shares'!C11-'Sectoral shares'!I11)</f>
        <v>7.1764221528246908E-2</v>
      </c>
      <c r="D11" s="4">
        <f>ABS('Sectoral shares'!D11-'Sectoral shares'!J11)</f>
        <v>0.13529463100762124</v>
      </c>
      <c r="E11" s="4">
        <f>ABS('Sectoral shares'!E11-'Sectoral shares'!K11)</f>
        <v>1.0652386776923095E-2</v>
      </c>
      <c r="F11" s="4">
        <f>ABS('Sectoral shares'!F11-'Sectoral shares'!L11)</f>
        <v>7.4182796256297423E-2</v>
      </c>
      <c r="G11" s="5">
        <f t="shared" si="0"/>
        <v>0.14594701778454433</v>
      </c>
      <c r="I11" s="4"/>
      <c r="J11" s="4"/>
      <c r="K11" s="4"/>
      <c r="L11" s="4"/>
      <c r="M11" s="5"/>
      <c r="O11" s="6"/>
    </row>
    <row r="12" spans="1:15" x14ac:dyDescent="0.2">
      <c r="A12" t="s">
        <v>22</v>
      </c>
      <c r="B12" s="3" t="s">
        <v>45</v>
      </c>
      <c r="C12" s="4">
        <f>ABS('Sectoral shares'!C12-'Sectoral shares'!I12)</f>
        <v>3.6517688976666629E-2</v>
      </c>
      <c r="D12" s="4">
        <f>ABS('Sectoral shares'!D12-'Sectoral shares'!J12)</f>
        <v>2.2737603001399237E-2</v>
      </c>
      <c r="E12" s="4">
        <f>ABS('Sectoral shares'!E12-'Sectoral shares'!K12)</f>
        <v>2.8219153712619391E-2</v>
      </c>
      <c r="F12" s="4">
        <f>ABS('Sectoral shares'!F12-'Sectoral shares'!L12)</f>
        <v>1.443906773735204E-2</v>
      </c>
      <c r="G12" s="5">
        <f t="shared" si="0"/>
        <v>5.0956756714018649E-2</v>
      </c>
      <c r="I12" s="4"/>
      <c r="J12" s="4"/>
      <c r="K12" s="4"/>
      <c r="L12" s="4"/>
      <c r="M12" s="5"/>
      <c r="O12" s="6"/>
    </row>
    <row r="13" spans="1:15" x14ac:dyDescent="0.2">
      <c r="A13" t="s">
        <v>17</v>
      </c>
      <c r="B13" s="3" t="s">
        <v>46</v>
      </c>
      <c r="C13" s="4">
        <f>ABS('Sectoral shares'!C13-'Sectoral shares'!I13)</f>
        <v>7.7443514134675318E-2</v>
      </c>
      <c r="D13" s="4">
        <f>ABS('Sectoral shares'!D13-'Sectoral shares'!J13)</f>
        <v>0.45155812132608175</v>
      </c>
      <c r="E13" s="4">
        <f>ABS('Sectoral shares'!E13-'Sectoral shares'!K13)</f>
        <v>2.052335951679559E-2</v>
      </c>
      <c r="F13" s="4">
        <f>ABS('Sectoral shares'!F13-'Sectoral shares'!L13)</f>
        <v>0.35359124767461092</v>
      </c>
      <c r="G13" s="5">
        <f t="shared" si="0"/>
        <v>0.45155812132608181</v>
      </c>
      <c r="I13" s="4"/>
      <c r="J13" s="4"/>
      <c r="K13" s="4"/>
      <c r="L13" s="4"/>
      <c r="M13" s="5"/>
      <c r="O13" s="6"/>
    </row>
    <row r="14" spans="1:15" s="7" customFormat="1" x14ac:dyDescent="0.2">
      <c r="A14" s="7" t="s">
        <v>7</v>
      </c>
      <c r="B14" s="8" t="s">
        <v>47</v>
      </c>
      <c r="C14" s="9">
        <f>ABS('Sectoral shares'!C14-'Sectoral shares'!I14)</f>
        <v>6.9139895314572541E-2</v>
      </c>
      <c r="D14" s="9">
        <f>ABS('Sectoral shares'!D14-'Sectoral shares'!J14)</f>
        <v>1.4562353691500808E-2</v>
      </c>
      <c r="E14" s="9">
        <f>ABS('Sectoral shares'!E14-'Sectoral shares'!K14)</f>
        <v>2.3045306352603726E-2</v>
      </c>
      <c r="F14" s="9">
        <f>ABS('Sectoral shares'!F14-'Sectoral shares'!L14)</f>
        <v>3.1532235270468001E-2</v>
      </c>
      <c r="G14" s="12">
        <f t="shared" si="0"/>
        <v>6.9139895314572541E-2</v>
      </c>
      <c r="I14" s="9"/>
      <c r="J14" s="9"/>
      <c r="K14" s="9"/>
      <c r="L14" s="9"/>
      <c r="M14" s="12"/>
      <c r="O14" s="13"/>
    </row>
    <row r="15" spans="1:15" s="7" customFormat="1" x14ac:dyDescent="0.2">
      <c r="A15" s="7" t="s">
        <v>10</v>
      </c>
      <c r="B15" s="8" t="s">
        <v>48</v>
      </c>
      <c r="C15" s="9">
        <f>ABS('Sectoral shares'!C15-'Sectoral shares'!I15)</f>
        <v>7.0997096923188958E-3</v>
      </c>
      <c r="D15" s="9">
        <f>ABS('Sectoral shares'!D15-'Sectoral shares'!J15)</f>
        <v>8.2350530866464045E-3</v>
      </c>
      <c r="E15" s="9">
        <f>ABS('Sectoral shares'!E15-'Sectoral shares'!K15)</f>
        <v>2.3299726294153722E-2</v>
      </c>
      <c r="F15" s="9">
        <f>ABS('Sectoral shares'!F15-'Sectoral shares'!L15)</f>
        <v>2.2164382899826252E-2</v>
      </c>
      <c r="G15" s="12">
        <f t="shared" si="0"/>
        <v>3.0399435986472635E-2</v>
      </c>
      <c r="I15" s="9"/>
      <c r="J15" s="9"/>
      <c r="K15" s="9"/>
      <c r="L15" s="9"/>
      <c r="M15" s="12"/>
      <c r="O15" s="13"/>
    </row>
    <row r="16" spans="1:15" x14ac:dyDescent="0.2">
      <c r="A16" t="s">
        <v>21</v>
      </c>
      <c r="B16" s="3" t="s">
        <v>49</v>
      </c>
      <c r="C16" s="4">
        <f>ABS('Sectoral shares'!C16-'Sectoral shares'!I16)</f>
        <v>2.5153450772988417E-2</v>
      </c>
      <c r="D16" s="4">
        <f>ABS('Sectoral shares'!D16-'Sectoral shares'!J16)</f>
        <v>2.3672099612773959E-2</v>
      </c>
      <c r="E16" s="4">
        <f>ABS('Sectoral shares'!E16-'Sectoral shares'!K16)</f>
        <v>2.8405257903913544E-2</v>
      </c>
      <c r="F16" s="4">
        <f>ABS('Sectoral shares'!F16-'Sectoral shares'!L16)</f>
        <v>2.9886609064128045E-2</v>
      </c>
      <c r="G16" s="5">
        <f t="shared" si="0"/>
        <v>5.3558708676901982E-2</v>
      </c>
      <c r="I16" s="4"/>
      <c r="J16" s="4"/>
      <c r="K16" s="4"/>
      <c r="L16" s="4"/>
      <c r="M16" s="5"/>
      <c r="O16" s="6"/>
    </row>
    <row r="17" spans="1:15" x14ac:dyDescent="0.2">
      <c r="A17" t="s">
        <v>1</v>
      </c>
      <c r="B17" s="3" t="s">
        <v>50</v>
      </c>
      <c r="C17" s="4">
        <f>ABS('Sectoral shares'!C17-'Sectoral shares'!I17)</f>
        <v>4.446450512397776E-2</v>
      </c>
      <c r="D17" s="4">
        <f>ABS('Sectoral shares'!D17-'Sectoral shares'!J17)</f>
        <v>1.2069680450453923E-2</v>
      </c>
      <c r="E17" s="4">
        <f>ABS('Sectoral shares'!E17-'Sectoral shares'!K17)</f>
        <v>2.1373752295840223E-2</v>
      </c>
      <c r="F17" s="4">
        <f>ABS('Sectoral shares'!F17-'Sectoral shares'!L17)</f>
        <v>3.5160433278591419E-2</v>
      </c>
      <c r="G17" s="5">
        <f t="shared" si="0"/>
        <v>5.6534185574431663E-2</v>
      </c>
      <c r="I17" s="4"/>
      <c r="J17" s="4"/>
      <c r="K17" s="4"/>
      <c r="L17" s="4"/>
      <c r="M17" s="5"/>
      <c r="O17" s="6"/>
    </row>
    <row r="18" spans="1:15" x14ac:dyDescent="0.2">
      <c r="A18" t="s">
        <v>3</v>
      </c>
      <c r="B18" s="3" t="s">
        <v>51</v>
      </c>
      <c r="C18" s="4">
        <f>ABS('Sectoral shares'!C18-'Sectoral shares'!I18)</f>
        <v>4.1982871983560321E-2</v>
      </c>
      <c r="D18" s="4">
        <f>ABS('Sectoral shares'!D18-'Sectoral shares'!J18)</f>
        <v>5.2001976681881612E-2</v>
      </c>
      <c r="E18" s="4">
        <f>ABS('Sectoral shares'!E18-'Sectoral shares'!K18)</f>
        <v>3.6452395158336315E-2</v>
      </c>
      <c r="F18" s="4">
        <f>ABS('Sectoral shares'!F18-'Sectoral shares'!L18)</f>
        <v>5.7532453507105619E-2</v>
      </c>
      <c r="G18" s="5">
        <f t="shared" si="0"/>
        <v>9.3984848665441934E-2</v>
      </c>
      <c r="I18" s="4"/>
      <c r="J18" s="4"/>
      <c r="K18" s="4"/>
      <c r="L18" s="4"/>
      <c r="M18" s="5"/>
      <c r="O18" s="6"/>
    </row>
    <row r="19" spans="1:15" x14ac:dyDescent="0.2">
      <c r="A19" t="s">
        <v>16</v>
      </c>
      <c r="B19" s="3" t="s">
        <v>52</v>
      </c>
      <c r="C19" s="4">
        <f>ABS('Sectoral shares'!C19-'Sectoral shares'!I19)</f>
        <v>1.3880069476869428E-2</v>
      </c>
      <c r="D19" s="4">
        <f>ABS('Sectoral shares'!D19-'Sectoral shares'!J19)</f>
        <v>3.7820556382175519E-2</v>
      </c>
      <c r="E19" s="4">
        <f>ABS('Sectoral shares'!E19-'Sectoral shares'!K19)</f>
        <v>1.6879112982933611E-2</v>
      </c>
      <c r="F19" s="4">
        <f>ABS('Sectoral shares'!F19-'Sectoral shares'!L19)</f>
        <v>7.0613739223724381E-3</v>
      </c>
      <c r="G19" s="5">
        <f t="shared" si="0"/>
        <v>3.7820556382175498E-2</v>
      </c>
      <c r="I19" s="4"/>
      <c r="J19" s="4"/>
      <c r="K19" s="4"/>
      <c r="L19" s="4"/>
      <c r="M19" s="5"/>
      <c r="O19" s="6"/>
    </row>
    <row r="20" spans="1:15" x14ac:dyDescent="0.2">
      <c r="A20" t="s">
        <v>23</v>
      </c>
      <c r="B20" s="3" t="s">
        <v>53</v>
      </c>
      <c r="C20" s="4">
        <f>ABS('Sectoral shares'!C20-'Sectoral shares'!I20)</f>
        <v>1.889637972080465E-2</v>
      </c>
      <c r="D20" s="4">
        <f>ABS('Sectoral shares'!D20-'Sectoral shares'!J20)</f>
        <v>0.10258042105177301</v>
      </c>
      <c r="E20" s="4">
        <f>ABS('Sectoral shares'!E20-'Sectoral shares'!K20)</f>
        <v>1.2389151532661773E-2</v>
      </c>
      <c r="F20" s="4">
        <f>ABS('Sectoral shares'!F20-'Sectoral shares'!L20)</f>
        <v>9.6073192863630141E-2</v>
      </c>
      <c r="G20" s="5">
        <f t="shared" si="0"/>
        <v>0.11496957258443478</v>
      </c>
      <c r="I20" s="4"/>
      <c r="J20" s="4"/>
      <c r="K20" s="4"/>
      <c r="L20" s="4"/>
      <c r="M20" s="5"/>
      <c r="O20" s="6"/>
    </row>
    <row r="21" spans="1:15" x14ac:dyDescent="0.2">
      <c r="A21" t="s">
        <v>6</v>
      </c>
      <c r="B21" s="3" t="s">
        <v>54</v>
      </c>
      <c r="C21" s="4">
        <f>ABS('Sectoral shares'!C21-'Sectoral shares'!I21)</f>
        <v>3.7334870618786514E-2</v>
      </c>
      <c r="D21" s="4">
        <f>ABS('Sectoral shares'!D21-'Sectoral shares'!J21)</f>
        <v>6.0994157856319786E-2</v>
      </c>
      <c r="E21" s="4">
        <f>ABS('Sectoral shares'!E21-'Sectoral shares'!K21)</f>
        <v>4.8453062439882247E-2</v>
      </c>
      <c r="F21" s="4">
        <f>ABS('Sectoral shares'!F21-'Sectoral shares'!L21)</f>
        <v>4.987596603522404E-2</v>
      </c>
      <c r="G21" s="5">
        <f t="shared" si="0"/>
        <v>9.83290284751063E-2</v>
      </c>
      <c r="I21" s="4"/>
      <c r="J21" s="4"/>
      <c r="K21" s="4"/>
      <c r="L21" s="4"/>
      <c r="M21" s="5"/>
      <c r="O21" s="6"/>
    </row>
    <row r="22" spans="1:15" x14ac:dyDescent="0.2">
      <c r="A22" t="s">
        <v>13</v>
      </c>
      <c r="B22" s="3" t="s">
        <v>55</v>
      </c>
      <c r="C22" s="4">
        <f>ABS('Sectoral shares'!C22-'Sectoral shares'!I22)</f>
        <v>4.3695023217680387E-2</v>
      </c>
      <c r="D22" s="4">
        <f>ABS('Sectoral shares'!D22-'Sectoral shares'!J22)</f>
        <v>3.292592349864687E-2</v>
      </c>
      <c r="E22" s="4">
        <f>ABS('Sectoral shares'!E22-'Sectoral shares'!K22)</f>
        <v>1.6392975489155644E-2</v>
      </c>
      <c r="F22" s="4">
        <f>ABS('Sectoral shares'!F22-'Sectoral shares'!L22)</f>
        <v>5.6238757701221886E-3</v>
      </c>
      <c r="G22" s="5">
        <f t="shared" si="0"/>
        <v>4.9318898987802548E-2</v>
      </c>
      <c r="I22" s="4"/>
      <c r="J22" s="4"/>
      <c r="K22" s="4"/>
      <c r="L22" s="4"/>
      <c r="M22" s="5"/>
      <c r="O22" s="6"/>
    </row>
    <row r="23" spans="1:15" x14ac:dyDescent="0.2">
      <c r="A23" t="s">
        <v>11</v>
      </c>
      <c r="B23" s="3" t="s">
        <v>56</v>
      </c>
      <c r="C23" s="4">
        <f>ABS('Sectoral shares'!C23-'Sectoral shares'!I23)</f>
        <v>2.6279945173821484E-2</v>
      </c>
      <c r="D23" s="4">
        <f>ABS('Sectoral shares'!D23-'Sectoral shares'!J23)</f>
        <v>5.9557930961652572E-2</v>
      </c>
      <c r="E23" s="4">
        <f>ABS('Sectoral shares'!E23-'Sectoral shares'!K23)</f>
        <v>2.8151511477906177E-2</v>
      </c>
      <c r="F23" s="4">
        <f>ABS('Sectoral shares'!F23-'Sectoral shares'!L23)</f>
        <v>6.142949726573721E-2</v>
      </c>
      <c r="G23" s="5">
        <f t="shared" si="0"/>
        <v>8.7709442439558721E-2</v>
      </c>
      <c r="I23" s="4"/>
      <c r="J23" s="4"/>
      <c r="K23" s="4"/>
      <c r="L23" s="4"/>
      <c r="M23" s="5"/>
      <c r="O23" s="6"/>
    </row>
    <row r="24" spans="1:15" x14ac:dyDescent="0.2">
      <c r="A24" t="s">
        <v>9</v>
      </c>
      <c r="B24" s="3" t="s">
        <v>57</v>
      </c>
      <c r="C24" s="4">
        <f>ABS('Sectoral shares'!C24-'Sectoral shares'!I24)</f>
        <v>5.0871588688634423E-2</v>
      </c>
      <c r="D24" s="4">
        <f>ABS('Sectoral shares'!D24-'Sectoral shares'!J24)</f>
        <v>9.4562540265372363E-2</v>
      </c>
      <c r="E24" s="4">
        <f>ABS('Sectoral shares'!E24-'Sectoral shares'!K24)</f>
        <v>1.9107806093348279E-2</v>
      </c>
      <c r="F24" s="4">
        <f>ABS('Sectoral shares'!F24-'Sectoral shares'!L24)</f>
        <v>2.4583145483389635E-2</v>
      </c>
      <c r="G24" s="5">
        <f t="shared" si="0"/>
        <v>9.456254026537235E-2</v>
      </c>
      <c r="I24" s="4"/>
      <c r="J24" s="4"/>
      <c r="K24" s="4"/>
      <c r="L24" s="4"/>
      <c r="M24" s="5"/>
      <c r="O24" s="6"/>
    </row>
    <row r="25" spans="1:15" x14ac:dyDescent="0.2">
      <c r="A25" t="s">
        <v>15</v>
      </c>
      <c r="B25" s="3" t="s">
        <v>58</v>
      </c>
      <c r="C25" s="4">
        <f>ABS('Sectoral shares'!C25-'Sectoral shares'!I25)</f>
        <v>4.391130742037383E-4</v>
      </c>
      <c r="D25" s="4">
        <f>ABS('Sectoral shares'!D25-'Sectoral shares'!J25)</f>
        <v>3.4775657490595968E-2</v>
      </c>
      <c r="E25" s="4">
        <f>ABS('Sectoral shares'!E25-'Sectoral shares'!K25)</f>
        <v>3.6393255571346705E-3</v>
      </c>
      <c r="F25" s="4">
        <f>ABS('Sectoral shares'!F25-'Sectoral shares'!L25)</f>
        <v>3.0697218859257636E-2</v>
      </c>
      <c r="G25" s="5">
        <f t="shared" si="0"/>
        <v>3.477565749059601E-2</v>
      </c>
      <c r="I25" s="4"/>
      <c r="J25" s="4"/>
      <c r="K25" s="4"/>
      <c r="L25" s="4"/>
      <c r="M25" s="5"/>
      <c r="O25" s="6"/>
    </row>
    <row r="26" spans="1:15" x14ac:dyDescent="0.2">
      <c r="A26" t="s">
        <v>18</v>
      </c>
      <c r="B26" s="3" t="s">
        <v>59</v>
      </c>
      <c r="C26" s="4">
        <f>ABS('Sectoral shares'!C26-'Sectoral shares'!I26)</f>
        <v>4.0324525514805143E-2</v>
      </c>
      <c r="D26" s="4">
        <f>ABS('Sectoral shares'!D26-'Sectoral shares'!J26)</f>
        <v>4.5952989052147508E-2</v>
      </c>
      <c r="E26" s="4">
        <f>ABS('Sectoral shares'!E26-'Sectoral shares'!K26)</f>
        <v>2.1386548075365441E-2</v>
      </c>
      <c r="F26" s="4">
        <f>ABS('Sectoral shares'!F26-'Sectoral shares'!L26)</f>
        <v>2.7015011612707751E-2</v>
      </c>
      <c r="G26" s="5">
        <f t="shared" si="0"/>
        <v>6.7339537127512922E-2</v>
      </c>
      <c r="I26" s="4"/>
      <c r="J26" s="4"/>
      <c r="K26" s="4"/>
      <c r="L26" s="4"/>
      <c r="M26" s="5"/>
      <c r="O26" s="6"/>
    </row>
    <row r="27" spans="1:15" x14ac:dyDescent="0.2">
      <c r="A27" t="s">
        <v>12</v>
      </c>
      <c r="B27" s="3" t="s">
        <v>60</v>
      </c>
      <c r="C27" s="4">
        <f>ABS('Sectoral shares'!C27-'Sectoral shares'!I27)</f>
        <v>4.6200905458210317E-2</v>
      </c>
      <c r="D27" s="4">
        <f>ABS('Sectoral shares'!D27-'Sectoral shares'!J27)</f>
        <v>3.4950584561426357E-2</v>
      </c>
      <c r="E27" s="4">
        <f>ABS('Sectoral shares'!E27-'Sectoral shares'!K27)</f>
        <v>1.158069686932317E-2</v>
      </c>
      <c r="F27" s="4">
        <f>ABS('Sectoral shares'!F27-'Sectoral shares'!L27)</f>
        <v>3.3037597253920969E-4</v>
      </c>
      <c r="G27" s="5">
        <f t="shared" si="0"/>
        <v>4.6531281430749527E-2</v>
      </c>
      <c r="I27" s="4"/>
      <c r="J27" s="4"/>
      <c r="K27" s="4"/>
      <c r="L27" s="4"/>
      <c r="M27" s="5"/>
      <c r="O27" s="6"/>
    </row>
    <row r="28" spans="1:15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5" x14ac:dyDescent="0.2">
      <c r="A29" t="s">
        <v>29</v>
      </c>
      <c r="B29" s="3" t="s">
        <v>28</v>
      </c>
      <c r="C29" s="4">
        <f>ABS('Sectoral shares'!C29-'Sectoral shares'!I29)</f>
        <v>2.5905108574329885E-2</v>
      </c>
      <c r="D29" s="4">
        <f>ABS('Sectoral shares'!D29-'Sectoral shares'!J29)</f>
        <v>2.7917531825017494E-2</v>
      </c>
      <c r="E29" s="4">
        <f>ABS('Sectoral shares'!E29-'Sectoral shares'!K29)</f>
        <v>1.883506361165771E-2</v>
      </c>
      <c r="F29" s="4">
        <f>ABS('Sectoral shares'!F29-'Sectoral shares'!L29)</f>
        <v>2.0847486862345332E-2</v>
      </c>
      <c r="G29" s="5">
        <f>(SUM(C29:F29))/2</f>
        <v>4.6752595436675211E-2</v>
      </c>
      <c r="H29" s="4"/>
      <c r="I29" s="4"/>
      <c r="J29" s="4"/>
      <c r="K29" s="4"/>
      <c r="L29" s="4"/>
      <c r="M29" s="4"/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  <col min="15" max="15" width="19.7109375" bestFit="1" customWidth="1"/>
    <col min="16" max="16" width="13.7109375" bestFit="1" customWidth="1"/>
    <col min="17" max="19" width="10.140625" bestFit="1" customWidth="1"/>
    <col min="20" max="20" width="11.140625" bestFit="1" customWidth="1"/>
    <col min="21" max="21" width="3.7109375" customWidth="1"/>
    <col min="22" max="22" width="13.7109375" bestFit="1" customWidth="1"/>
    <col min="23" max="25" width="10.140625" bestFit="1" customWidth="1"/>
    <col min="26" max="26" width="11.140625" bestFit="1" customWidth="1"/>
  </cols>
  <sheetData>
    <row r="1" spans="1:26" s="2" customFormat="1" x14ac:dyDescent="0.2">
      <c r="B1" s="2" t="s">
        <v>74</v>
      </c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  <c r="O1" s="2" t="s">
        <v>75</v>
      </c>
      <c r="P1" s="26" t="s">
        <v>35</v>
      </c>
      <c r="Q1" s="26"/>
      <c r="R1" s="26"/>
      <c r="S1" s="26"/>
      <c r="T1" s="26"/>
      <c r="V1" s="26" t="s">
        <v>36</v>
      </c>
      <c r="W1" s="26"/>
      <c r="X1" s="26"/>
      <c r="Y1" s="26"/>
      <c r="Z1" s="26"/>
    </row>
    <row r="2" spans="1:26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P2" s="2" t="s">
        <v>24</v>
      </c>
      <c r="Q2" s="2" t="s">
        <v>25</v>
      </c>
      <c r="R2" s="2" t="s">
        <v>26</v>
      </c>
      <c r="S2" s="2" t="s">
        <v>27</v>
      </c>
      <c r="T2" s="2" t="s">
        <v>28</v>
      </c>
      <c r="V2" s="2" t="s">
        <v>24</v>
      </c>
      <c r="W2" s="2" t="s">
        <v>25</v>
      </c>
      <c r="X2" s="2" t="s">
        <v>26</v>
      </c>
      <c r="Y2" s="2" t="s">
        <v>27</v>
      </c>
      <c r="Z2" s="2" t="s">
        <v>28</v>
      </c>
    </row>
    <row r="3" spans="1:26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28</v>
      </c>
      <c r="P3" s="2" t="s">
        <v>61</v>
      </c>
      <c r="Q3" s="2" t="s">
        <v>62</v>
      </c>
      <c r="R3" s="2" t="s">
        <v>63</v>
      </c>
      <c r="S3" s="2" t="s">
        <v>64</v>
      </c>
      <c r="T3" s="2" t="s">
        <v>28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28</v>
      </c>
    </row>
    <row r="4" spans="1:26" x14ac:dyDescent="0.2">
      <c r="A4" t="s">
        <v>8</v>
      </c>
      <c r="B4" s="3">
        <v>1</v>
      </c>
      <c r="C4" s="28">
        <f>LARGE('Regional shares'!$C$4:$C$27,$B4)</f>
        <v>9.8123687506192228E-2</v>
      </c>
      <c r="D4" s="28">
        <f>LARGE('Regional shares'!$D$4:$D$27,$B4)</f>
        <v>0.27326939924831117</v>
      </c>
      <c r="E4" s="28">
        <f>LARGE('Regional shares'!$E$4:$E$27,$B4)</f>
        <v>0.30168230860398337</v>
      </c>
      <c r="F4" s="28">
        <f>LARGE('Regional shares'!$F$4:$F$27,$B4)</f>
        <v>0.22933385663045328</v>
      </c>
      <c r="G4" s="28">
        <f>LARGE('Regional shares'!$G$4:$G$27,$B4)</f>
        <v>0.20585797069367656</v>
      </c>
      <c r="I4" s="28">
        <f>LARGE('Regional shares'!$I$4:$I$27,$B4)</f>
        <v>0.10270575702483979</v>
      </c>
      <c r="J4" s="28">
        <f>LARGE('Regional shares'!$J$4:$J$27,$B4)</f>
        <v>0.25107462395761848</v>
      </c>
      <c r="K4" s="28">
        <f>LARGE('Regional shares'!$K$4:$K$27,$B4)</f>
        <v>0.31870817123808531</v>
      </c>
      <c r="L4" s="28">
        <f>LARGE('Regional shares'!$L$4:$L$27,$B4)</f>
        <v>0.23399311235907222</v>
      </c>
      <c r="M4" s="28">
        <f>LARGE('Regional shares'!$M$4:$M$27,$B4)</f>
        <v>0.21061072807030637</v>
      </c>
      <c r="O4" s="3">
        <v>1</v>
      </c>
      <c r="P4" s="28">
        <f>C4</f>
        <v>9.8123687506192228E-2</v>
      </c>
      <c r="Q4" s="28">
        <f t="shared" ref="Q4:T4" si="0">D4</f>
        <v>0.27326939924831117</v>
      </c>
      <c r="R4" s="28">
        <f t="shared" si="0"/>
        <v>0.30168230860398337</v>
      </c>
      <c r="S4" s="28">
        <f t="shared" si="0"/>
        <v>0.22933385663045328</v>
      </c>
      <c r="T4" s="28">
        <f t="shared" si="0"/>
        <v>0.20585797069367656</v>
      </c>
      <c r="V4" s="28">
        <f t="shared" ref="V4:Z4" si="1">I4</f>
        <v>0.10270575702483979</v>
      </c>
      <c r="W4" s="28">
        <f t="shared" si="1"/>
        <v>0.25107462395761848</v>
      </c>
      <c r="X4" s="28">
        <f t="shared" si="1"/>
        <v>0.31870817123808531</v>
      </c>
      <c r="Y4" s="28">
        <f t="shared" si="1"/>
        <v>0.23399311235907222</v>
      </c>
      <c r="Z4" s="28">
        <f t="shared" si="1"/>
        <v>0.21061072807030637</v>
      </c>
    </row>
    <row r="5" spans="1:26" x14ac:dyDescent="0.2">
      <c r="A5" t="s">
        <v>19</v>
      </c>
      <c r="B5" s="3">
        <v>2</v>
      </c>
      <c r="C5" s="28">
        <f>LARGE('Regional shares'!$C$4:$C$27,$B5)</f>
        <v>7.5862129716775015E-2</v>
      </c>
      <c r="D5" s="28">
        <f>LARGE('Regional shares'!$D$4:$D$27,$B5)</f>
        <v>0.21443114538012562</v>
      </c>
      <c r="E5" s="28">
        <f>LARGE('Regional shares'!$E$4:$E$27,$B5)</f>
        <v>0.16030254511132933</v>
      </c>
      <c r="F5" s="28">
        <f>LARGE('Regional shares'!$F$4:$F$27,$B5)</f>
        <v>0.12772070623872525</v>
      </c>
      <c r="G5" s="28">
        <f>LARGE('Regional shares'!$G$4:$G$27,$B5)</f>
        <v>0.17967967293744061</v>
      </c>
      <c r="I5" s="28">
        <f>LARGE('Regional shares'!$I$4:$I$27,$B5)</f>
        <v>9.7835273169970899E-2</v>
      </c>
      <c r="J5" s="28">
        <f>LARGE('Regional shares'!$J$4:$J$27,$B5)</f>
        <v>0.23857912956619193</v>
      </c>
      <c r="K5" s="28">
        <f>LARGE('Regional shares'!$K$4:$K$27,$B5)</f>
        <v>0.18249831891747498</v>
      </c>
      <c r="L5" s="28">
        <f>LARGE('Regional shares'!$L$4:$L$27,$B5)</f>
        <v>0.12328401447803705</v>
      </c>
      <c r="M5" s="28">
        <f>LARGE('Regional shares'!$M$4:$M$27,$B5)</f>
        <v>0.16307381012135927</v>
      </c>
      <c r="O5" s="3">
        <v>2</v>
      </c>
      <c r="P5" s="28">
        <f>C5+P4</f>
        <v>0.17398581722296724</v>
      </c>
      <c r="Q5" s="28">
        <f t="shared" ref="Q5:T20" si="2">D5+Q4</f>
        <v>0.48770054462843682</v>
      </c>
      <c r="R5" s="28">
        <f t="shared" si="2"/>
        <v>0.46198485371531273</v>
      </c>
      <c r="S5" s="28">
        <f t="shared" si="2"/>
        <v>0.35705456286917853</v>
      </c>
      <c r="T5" s="28">
        <f t="shared" si="2"/>
        <v>0.3855376436311172</v>
      </c>
      <c r="V5" s="28">
        <f t="shared" ref="V5:Z20" si="3">I5+V4</f>
        <v>0.20054103019481068</v>
      </c>
      <c r="W5" s="28">
        <f t="shared" si="3"/>
        <v>0.48965375352381041</v>
      </c>
      <c r="X5" s="28">
        <f t="shared" si="3"/>
        <v>0.50120649015556029</v>
      </c>
      <c r="Y5" s="28">
        <f t="shared" si="3"/>
        <v>0.35727712683710927</v>
      </c>
      <c r="Z5" s="28">
        <f t="shared" si="3"/>
        <v>0.37368453819166564</v>
      </c>
    </row>
    <row r="6" spans="1:26" x14ac:dyDescent="0.2">
      <c r="A6" t="s">
        <v>0</v>
      </c>
      <c r="B6" s="3">
        <v>3</v>
      </c>
      <c r="C6" s="28">
        <f>LARGE('Regional shares'!$C$4:$C$27,$B6)</f>
        <v>6.9997459266358461E-2</v>
      </c>
      <c r="D6" s="28">
        <f>LARGE('Regional shares'!$D$4:$D$27,$B6)</f>
        <v>0.13593991239756889</v>
      </c>
      <c r="E6" s="28">
        <f>LARGE('Regional shares'!$E$4:$E$27,$B6)</f>
        <v>6.9817172684570161E-2</v>
      </c>
      <c r="F6" s="28">
        <f>LARGE('Regional shares'!$F$4:$F$27,$B6)</f>
        <v>8.0753388562713135E-2</v>
      </c>
      <c r="G6" s="28">
        <f>LARGE('Regional shares'!$G$4:$G$27,$B6)</f>
        <v>0.10186893396127587</v>
      </c>
      <c r="I6" s="28">
        <f>LARGE('Regional shares'!$I$4:$I$27,$B6)</f>
        <v>8.2245235111218354E-2</v>
      </c>
      <c r="J6" s="28">
        <f>LARGE('Regional shares'!$J$4:$J$27,$B6)</f>
        <v>0.15402504260370151</v>
      </c>
      <c r="K6" s="28">
        <f>LARGE('Regional shares'!$K$4:$K$27,$B6)</f>
        <v>6.9023866766149911E-2</v>
      </c>
      <c r="L6" s="28">
        <f>LARGE('Regional shares'!$L$4:$L$27,$B6)</f>
        <v>8.7225186901484619E-2</v>
      </c>
      <c r="M6" s="28">
        <f>LARGE('Regional shares'!$M$4:$M$27,$B6)</f>
        <v>0.11451393434213189</v>
      </c>
      <c r="O6" s="3">
        <v>3</v>
      </c>
      <c r="P6" s="28">
        <f t="shared" ref="P6:P27" si="4">C6+P5</f>
        <v>0.24398327648932572</v>
      </c>
      <c r="Q6" s="28">
        <f t="shared" si="2"/>
        <v>0.62364045702600568</v>
      </c>
      <c r="R6" s="28">
        <f t="shared" si="2"/>
        <v>0.53180202639988283</v>
      </c>
      <c r="S6" s="28">
        <f t="shared" si="2"/>
        <v>0.43780795143189166</v>
      </c>
      <c r="T6" s="28">
        <f t="shared" si="2"/>
        <v>0.48740657759239309</v>
      </c>
      <c r="V6" s="28">
        <f t="shared" si="3"/>
        <v>0.28278626530602902</v>
      </c>
      <c r="W6" s="28">
        <f t="shared" si="3"/>
        <v>0.64367879612751189</v>
      </c>
      <c r="X6" s="28">
        <f t="shared" si="3"/>
        <v>0.5702303569217102</v>
      </c>
      <c r="Y6" s="28">
        <f t="shared" si="3"/>
        <v>0.44450231373859389</v>
      </c>
      <c r="Z6" s="28">
        <f t="shared" si="3"/>
        <v>0.48819847253379756</v>
      </c>
    </row>
    <row r="7" spans="1:26" x14ac:dyDescent="0.2">
      <c r="A7" t="s">
        <v>2</v>
      </c>
      <c r="B7" s="3">
        <v>4</v>
      </c>
      <c r="C7" s="28">
        <f>LARGE('Regional shares'!$C$4:$C$27,$B7)</f>
        <v>6.9198122885794369E-2</v>
      </c>
      <c r="D7" s="28">
        <f>LARGE('Regional shares'!$D$4:$D$27,$B7)</f>
        <v>6.8587354345583607E-2</v>
      </c>
      <c r="E7" s="28">
        <f>LARGE('Regional shares'!$E$4:$E$27,$B7)</f>
        <v>6.6116232556452686E-2</v>
      </c>
      <c r="F7" s="28">
        <f>LARGE('Regional shares'!$F$4:$F$27,$B7)</f>
        <v>7.7694320146629386E-2</v>
      </c>
      <c r="G7" s="28">
        <f>LARGE('Regional shares'!$G$4:$G$27,$B7)</f>
        <v>7.2628295335723916E-2</v>
      </c>
      <c r="I7" s="28">
        <f>LARGE('Regional shares'!$I$4:$I$27,$B7)</f>
        <v>6.4653497883955122E-2</v>
      </c>
      <c r="J7" s="28">
        <f>LARGE('Regional shares'!$J$4:$J$27,$B7)</f>
        <v>5.540915564884074E-2</v>
      </c>
      <c r="K7" s="28">
        <f>LARGE('Regional shares'!$K$4:$K$27,$B7)</f>
        <v>5.7346049174606388E-2</v>
      </c>
      <c r="L7" s="28">
        <f>LARGE('Regional shares'!$L$4:$L$27,$B7)</f>
        <v>7.1809347278865621E-2</v>
      </c>
      <c r="M7" s="28">
        <f>LARGE('Regional shares'!$M$4:$M$27,$B7)</f>
        <v>6.0799784111378895E-2</v>
      </c>
      <c r="O7" s="3">
        <v>4</v>
      </c>
      <c r="P7" s="28">
        <f t="shared" si="4"/>
        <v>0.31318139937512007</v>
      </c>
      <c r="Q7" s="28">
        <f t="shared" si="2"/>
        <v>0.69222781137158929</v>
      </c>
      <c r="R7" s="28">
        <f t="shared" si="2"/>
        <v>0.59791825895633555</v>
      </c>
      <c r="S7" s="28">
        <f t="shared" si="2"/>
        <v>0.51550227157852102</v>
      </c>
      <c r="T7" s="28">
        <f t="shared" si="2"/>
        <v>0.56003487292811704</v>
      </c>
      <c r="V7" s="28">
        <f t="shared" si="3"/>
        <v>0.34743976318998415</v>
      </c>
      <c r="W7" s="28">
        <f t="shared" si="3"/>
        <v>0.69908795177635263</v>
      </c>
      <c r="X7" s="28">
        <f t="shared" si="3"/>
        <v>0.6275764060963166</v>
      </c>
      <c r="Y7" s="28">
        <f t="shared" si="3"/>
        <v>0.51631166101745951</v>
      </c>
      <c r="Z7" s="28">
        <f t="shared" si="3"/>
        <v>0.54899825664517643</v>
      </c>
    </row>
    <row r="8" spans="1:26" x14ac:dyDescent="0.2">
      <c r="A8" t="s">
        <v>14</v>
      </c>
      <c r="B8" s="3">
        <v>5</v>
      </c>
      <c r="C8" s="28">
        <f>LARGE('Regional shares'!$C$4:$C$27,$B8)</f>
        <v>6.631789892908127E-2</v>
      </c>
      <c r="D8" s="28">
        <f>LARGE('Regional shares'!$D$4:$D$27,$B8)</f>
        <v>5.6129190029052686E-2</v>
      </c>
      <c r="E8" s="28">
        <f>LARGE('Regional shares'!$E$4:$E$27,$B8)</f>
        <v>5.41438932864814E-2</v>
      </c>
      <c r="F8" s="28">
        <f>LARGE('Regional shares'!$F$4:$F$27,$B8)</f>
        <v>5.0220594514495169E-2</v>
      </c>
      <c r="G8" s="28">
        <f>LARGE('Regional shares'!$G$4:$G$27,$B8)</f>
        <v>4.7196266245302113E-2</v>
      </c>
      <c r="I8" s="28">
        <f>LARGE('Regional shares'!$I$4:$I$27,$B8)</f>
        <v>6.3189390499671552E-2</v>
      </c>
      <c r="J8" s="28">
        <f>LARGE('Regional shares'!$J$4:$J$27,$B8)</f>
        <v>5.2487147727617173E-2</v>
      </c>
      <c r="K8" s="28">
        <f>LARGE('Regional shares'!$K$4:$K$27,$B8)</f>
        <v>5.1665883696723501E-2</v>
      </c>
      <c r="L8" s="28">
        <f>LARGE('Regional shares'!$L$4:$L$27,$B8)</f>
        <v>4.7983790045957389E-2</v>
      </c>
      <c r="M8" s="28">
        <f>LARGE('Regional shares'!$M$4:$M$27,$B8)</f>
        <v>4.784390394213843E-2</v>
      </c>
      <c r="O8" s="3">
        <v>5</v>
      </c>
      <c r="P8" s="28">
        <f t="shared" si="4"/>
        <v>0.37949929830420137</v>
      </c>
      <c r="Q8" s="28">
        <f t="shared" si="2"/>
        <v>0.74835700140064199</v>
      </c>
      <c r="R8" s="28">
        <f t="shared" si="2"/>
        <v>0.65206215224281694</v>
      </c>
      <c r="S8" s="28">
        <f t="shared" si="2"/>
        <v>0.56572286609301614</v>
      </c>
      <c r="T8" s="28">
        <f t="shared" si="2"/>
        <v>0.6072311391734192</v>
      </c>
      <c r="V8" s="28">
        <f t="shared" si="3"/>
        <v>0.41062915368965569</v>
      </c>
      <c r="W8" s="28">
        <f t="shared" si="3"/>
        <v>0.75157509950396983</v>
      </c>
      <c r="X8" s="28">
        <f t="shared" si="3"/>
        <v>0.67924228979304013</v>
      </c>
      <c r="Y8" s="28">
        <f t="shared" si="3"/>
        <v>0.56429545106341694</v>
      </c>
      <c r="Z8" s="28">
        <f t="shared" si="3"/>
        <v>0.59684216058731487</v>
      </c>
    </row>
    <row r="9" spans="1:26" x14ac:dyDescent="0.2">
      <c r="A9" t="s">
        <v>4</v>
      </c>
      <c r="B9" s="3">
        <v>6</v>
      </c>
      <c r="C9" s="28">
        <f>LARGE('Regional shares'!$C$4:$C$27,$B9)</f>
        <v>6.5115331194577339E-2</v>
      </c>
      <c r="D9" s="28">
        <f>LARGE('Regional shares'!$D$4:$D$27,$B9)</f>
        <v>4.4987309138763802E-2</v>
      </c>
      <c r="E9" s="28">
        <f>LARGE('Regional shares'!$E$4:$E$27,$B9)</f>
        <v>3.9149281885754533E-2</v>
      </c>
      <c r="F9" s="28">
        <f>LARGE('Regional shares'!$F$4:$F$27,$B9)</f>
        <v>4.0627834126612243E-2</v>
      </c>
      <c r="G9" s="28">
        <f>LARGE('Regional shares'!$G$4:$G$27,$B9)</f>
        <v>4.2841246388021254E-2</v>
      </c>
      <c r="I9" s="28">
        <f>LARGE('Regional shares'!$I$4:$I$27,$B9)</f>
        <v>5.9571638356880056E-2</v>
      </c>
      <c r="J9" s="28">
        <f>LARGE('Regional shares'!$J$4:$J$27,$B9)</f>
        <v>4.8721127792278149E-2</v>
      </c>
      <c r="K9" s="28">
        <f>LARGE('Regional shares'!$K$4:$K$27,$B9)</f>
        <v>3.4516999659177788E-2</v>
      </c>
      <c r="L9" s="28">
        <f>LARGE('Regional shares'!$L$4:$L$27,$B9)</f>
        <v>4.4419101563994909E-2</v>
      </c>
      <c r="M9" s="28">
        <f>LARGE('Regional shares'!$M$4:$M$27,$B9)</f>
        <v>4.3525440089391104E-2</v>
      </c>
      <c r="O9" s="3">
        <v>6</v>
      </c>
      <c r="P9" s="28">
        <f t="shared" si="4"/>
        <v>0.44461462949877872</v>
      </c>
      <c r="Q9" s="28">
        <f t="shared" si="2"/>
        <v>0.79334431053940579</v>
      </c>
      <c r="R9" s="28">
        <f t="shared" si="2"/>
        <v>0.69121143412857144</v>
      </c>
      <c r="S9" s="28">
        <f t="shared" si="2"/>
        <v>0.60635070021962834</v>
      </c>
      <c r="T9" s="28">
        <f t="shared" si="2"/>
        <v>0.65007238556144042</v>
      </c>
      <c r="V9" s="28">
        <f t="shared" si="3"/>
        <v>0.47020079204653575</v>
      </c>
      <c r="W9" s="28">
        <f t="shared" si="3"/>
        <v>0.80029622729624794</v>
      </c>
      <c r="X9" s="28">
        <f t="shared" si="3"/>
        <v>0.71375928945221789</v>
      </c>
      <c r="Y9" s="28">
        <f t="shared" si="3"/>
        <v>0.60871455262741181</v>
      </c>
      <c r="Z9" s="28">
        <f t="shared" si="3"/>
        <v>0.64036760067670595</v>
      </c>
    </row>
    <row r="10" spans="1:26" x14ac:dyDescent="0.2">
      <c r="A10" t="s">
        <v>5</v>
      </c>
      <c r="B10" s="3">
        <v>7</v>
      </c>
      <c r="C10" s="28">
        <f>LARGE('Regional shares'!$C$4:$C$27,$B10)</f>
        <v>6.174061930357768E-2</v>
      </c>
      <c r="D10" s="28">
        <f>LARGE('Regional shares'!$D$4:$D$27,$B10)</f>
        <v>3.0597456519798585E-2</v>
      </c>
      <c r="E10" s="28">
        <f>LARGE('Regional shares'!$E$4:$E$27,$B10)</f>
        <v>3.7987162283476587E-2</v>
      </c>
      <c r="F10" s="28">
        <f>LARGE('Regional shares'!$F$4:$F$27,$B10)</f>
        <v>4.0094581382215305E-2</v>
      </c>
      <c r="G10" s="28">
        <f>LARGE('Regional shares'!$G$4:$G$27,$B10)</f>
        <v>3.7851797589506492E-2</v>
      </c>
      <c r="I10" s="28">
        <f>LARGE('Regional shares'!$I$4:$I$27,$B10)</f>
        <v>5.6445962347425167E-2</v>
      </c>
      <c r="J10" s="28">
        <f>LARGE('Regional shares'!$J$4:$J$27,$B10)</f>
        <v>2.9110318691496054E-2</v>
      </c>
      <c r="K10" s="28">
        <f>LARGE('Regional shares'!$K$4:$K$27,$B10)</f>
        <v>3.3913856930409839E-2</v>
      </c>
      <c r="L10" s="28">
        <f>LARGE('Regional shares'!$L$4:$L$27,$B10)</f>
        <v>4.0350848800116065E-2</v>
      </c>
      <c r="M10" s="28">
        <f>LARGE('Regional shares'!$M$4:$M$27,$B10)</f>
        <v>4.1143083489597429E-2</v>
      </c>
      <c r="O10" s="3">
        <v>7</v>
      </c>
      <c r="P10" s="28">
        <f t="shared" si="4"/>
        <v>0.50635524880235638</v>
      </c>
      <c r="Q10" s="28">
        <f t="shared" si="2"/>
        <v>0.82394176705920441</v>
      </c>
      <c r="R10" s="28">
        <f t="shared" si="2"/>
        <v>0.72919859641204798</v>
      </c>
      <c r="S10" s="28">
        <f t="shared" si="2"/>
        <v>0.64644528160184367</v>
      </c>
      <c r="T10" s="28">
        <f t="shared" si="2"/>
        <v>0.68792418315094694</v>
      </c>
      <c r="V10" s="28">
        <f t="shared" si="3"/>
        <v>0.52664675439396091</v>
      </c>
      <c r="W10" s="28">
        <f t="shared" si="3"/>
        <v>0.82940654598774399</v>
      </c>
      <c r="X10" s="28">
        <f t="shared" si="3"/>
        <v>0.74767314638262772</v>
      </c>
      <c r="Y10" s="28">
        <f t="shared" si="3"/>
        <v>0.64906540142752789</v>
      </c>
      <c r="Z10" s="28">
        <f t="shared" si="3"/>
        <v>0.68151068416630334</v>
      </c>
    </row>
    <row r="11" spans="1:26" x14ac:dyDescent="0.2">
      <c r="A11" t="s">
        <v>20</v>
      </c>
      <c r="B11" s="3">
        <v>8</v>
      </c>
      <c r="C11" s="28">
        <f>LARGE('Regional shares'!$C$4:$C$27,$B11)</f>
        <v>5.7001710615486041E-2</v>
      </c>
      <c r="D11" s="28">
        <f>LARGE('Regional shares'!$D$4:$D$27,$B11)</f>
        <v>2.7400752268690425E-2</v>
      </c>
      <c r="E11" s="28">
        <f>LARGE('Regional shares'!$E$4:$E$27,$B11)</f>
        <v>3.5471064766620146E-2</v>
      </c>
      <c r="F11" s="28">
        <f>LARGE('Regional shares'!$F$4:$F$27,$B11)</f>
        <v>3.6556979283599161E-2</v>
      </c>
      <c r="G11" s="28">
        <f>LARGE('Regional shares'!$G$4:$G$27,$B11)</f>
        <v>3.5282897388613135E-2</v>
      </c>
      <c r="I11" s="28">
        <f>LARGE('Regional shares'!$I$4:$I$27,$B11)</f>
        <v>5.2468352089780609E-2</v>
      </c>
      <c r="J11" s="28">
        <f>LARGE('Regional shares'!$J$4:$J$27,$B11)</f>
        <v>2.5790096718520745E-2</v>
      </c>
      <c r="K11" s="28">
        <f>LARGE('Regional shares'!$K$4:$K$27,$B11)</f>
        <v>3.1207339652361346E-2</v>
      </c>
      <c r="L11" s="28">
        <f>LARGE('Regional shares'!$L$4:$L$27,$B11)</f>
        <v>3.853790721905484E-2</v>
      </c>
      <c r="M11" s="28">
        <f>LARGE('Regional shares'!$M$4:$M$27,$B11)</f>
        <v>4.0287322811559508E-2</v>
      </c>
      <c r="O11" s="3">
        <v>8</v>
      </c>
      <c r="P11" s="28">
        <f t="shared" si="4"/>
        <v>0.56335695941784247</v>
      </c>
      <c r="Q11" s="28">
        <f t="shared" si="2"/>
        <v>0.85134251932789484</v>
      </c>
      <c r="R11" s="28">
        <f t="shared" si="2"/>
        <v>0.76466966117866808</v>
      </c>
      <c r="S11" s="28">
        <f t="shared" si="2"/>
        <v>0.6830022608854428</v>
      </c>
      <c r="T11" s="28">
        <f t="shared" si="2"/>
        <v>0.72320708053956007</v>
      </c>
      <c r="V11" s="28">
        <f t="shared" si="3"/>
        <v>0.57911510648374154</v>
      </c>
      <c r="W11" s="28">
        <f t="shared" si="3"/>
        <v>0.85519664270626472</v>
      </c>
      <c r="X11" s="28">
        <f t="shared" si="3"/>
        <v>0.77888048603498905</v>
      </c>
      <c r="Y11" s="28">
        <f t="shared" si="3"/>
        <v>0.6876033086465827</v>
      </c>
      <c r="Z11" s="28">
        <f t="shared" si="3"/>
        <v>0.72179800697786289</v>
      </c>
    </row>
    <row r="12" spans="1:26" x14ac:dyDescent="0.2">
      <c r="A12" t="s">
        <v>22</v>
      </c>
      <c r="B12" s="3">
        <v>9</v>
      </c>
      <c r="C12" s="28">
        <f>LARGE('Regional shares'!$C$4:$C$27,$B12)</f>
        <v>4.4225294483104222E-2</v>
      </c>
      <c r="D12" s="28">
        <f>LARGE('Regional shares'!$D$4:$D$27,$B12)</f>
        <v>2.2900030871998184E-2</v>
      </c>
      <c r="E12" s="28">
        <f>LARGE('Regional shares'!$E$4:$E$27,$B12)</f>
        <v>2.7178061975831672E-2</v>
      </c>
      <c r="F12" s="28">
        <f>LARGE('Regional shares'!$F$4:$F$27,$B12)</f>
        <v>3.3220001454258623E-2</v>
      </c>
      <c r="G12" s="28">
        <f>LARGE('Regional shares'!$G$4:$G$27,$B12)</f>
        <v>3.0205161770236806E-2</v>
      </c>
      <c r="I12" s="28">
        <f>LARGE('Regional shares'!$I$4:$I$27,$B12)</f>
        <v>4.3315006275099315E-2</v>
      </c>
      <c r="J12" s="28">
        <f>LARGE('Regional shares'!$J$4:$J$27,$B12)</f>
        <v>2.4815763790675294E-2</v>
      </c>
      <c r="K12" s="28">
        <f>LARGE('Regional shares'!$K$4:$K$27,$B12)</f>
        <v>2.3255435500164269E-2</v>
      </c>
      <c r="L12" s="28">
        <f>LARGE('Regional shares'!$L$4:$L$27,$B12)</f>
        <v>3.2198211798591392E-2</v>
      </c>
      <c r="M12" s="28">
        <f>LARGE('Regional shares'!$M$4:$M$27,$B12)</f>
        <v>3.1390103729994595E-2</v>
      </c>
      <c r="O12" s="3">
        <v>9</v>
      </c>
      <c r="P12" s="28">
        <f t="shared" si="4"/>
        <v>0.60758225390094667</v>
      </c>
      <c r="Q12" s="28">
        <f t="shared" si="2"/>
        <v>0.87424255019989305</v>
      </c>
      <c r="R12" s="28">
        <f t="shared" si="2"/>
        <v>0.79184772315449981</v>
      </c>
      <c r="S12" s="28">
        <f t="shared" si="2"/>
        <v>0.71622226233970143</v>
      </c>
      <c r="T12" s="28">
        <f t="shared" si="2"/>
        <v>0.75341224230979686</v>
      </c>
      <c r="V12" s="28">
        <f t="shared" si="3"/>
        <v>0.62243011275884086</v>
      </c>
      <c r="W12" s="28">
        <f t="shared" si="3"/>
        <v>0.88001240649694001</v>
      </c>
      <c r="X12" s="28">
        <f t="shared" si="3"/>
        <v>0.80213592153515334</v>
      </c>
      <c r="Y12" s="28">
        <f t="shared" si="3"/>
        <v>0.71980152044517409</v>
      </c>
      <c r="Z12" s="28">
        <f t="shared" si="3"/>
        <v>0.75318811070785752</v>
      </c>
    </row>
    <row r="13" spans="1:26" x14ac:dyDescent="0.2">
      <c r="A13" t="s">
        <v>17</v>
      </c>
      <c r="B13" s="3">
        <v>10</v>
      </c>
      <c r="C13" s="28">
        <f>LARGE('Regional shares'!$C$4:$C$27,$B13)</f>
        <v>4.1869647398232332E-2</v>
      </c>
      <c r="D13" s="28">
        <f>LARGE('Regional shares'!$D$4:$D$27,$B13)</f>
        <v>1.7169865740540174E-2</v>
      </c>
      <c r="E13" s="28">
        <f>LARGE('Regional shares'!$E$4:$E$27,$B13)</f>
        <v>2.4484433955294552E-2</v>
      </c>
      <c r="F13" s="28">
        <f>LARGE('Regional shares'!$F$4:$F$27,$B13)</f>
        <v>3.1452509385204053E-2</v>
      </c>
      <c r="G13" s="28">
        <f>LARGE('Regional shares'!$G$4:$G$27,$B13)</f>
        <v>2.5425897045352714E-2</v>
      </c>
      <c r="I13" s="28">
        <f>LARGE('Regional shares'!$I$4:$I$27,$B13)</f>
        <v>4.2549712552585731E-2</v>
      </c>
      <c r="J13" s="28">
        <f>LARGE('Regional shares'!$J$4:$J$27,$B13)</f>
        <v>1.8247269960392082E-2</v>
      </c>
      <c r="K13" s="28">
        <f>LARGE('Regional shares'!$K$4:$K$27,$B13)</f>
        <v>2.3054729087282216E-2</v>
      </c>
      <c r="L13" s="28">
        <f>LARGE('Regional shares'!$L$4:$L$27,$B13)</f>
        <v>2.8180451859105136E-2</v>
      </c>
      <c r="M13" s="28">
        <f>LARGE('Regional shares'!$M$4:$M$27,$B13)</f>
        <v>2.6451740025354487E-2</v>
      </c>
      <c r="O13" s="3">
        <v>10</v>
      </c>
      <c r="P13" s="28">
        <f t="shared" si="4"/>
        <v>0.64945190129917896</v>
      </c>
      <c r="Q13" s="28">
        <f t="shared" si="2"/>
        <v>0.89141241594043319</v>
      </c>
      <c r="R13" s="28">
        <f t="shared" si="2"/>
        <v>0.81633215710979434</v>
      </c>
      <c r="S13" s="28">
        <f t="shared" si="2"/>
        <v>0.74767477172490548</v>
      </c>
      <c r="T13" s="28">
        <f t="shared" si="2"/>
        <v>0.77883813935514956</v>
      </c>
      <c r="V13" s="28">
        <f t="shared" si="3"/>
        <v>0.66497982531142663</v>
      </c>
      <c r="W13" s="28">
        <f t="shared" si="3"/>
        <v>0.89825967645733207</v>
      </c>
      <c r="X13" s="28">
        <f t="shared" si="3"/>
        <v>0.82519065062243557</v>
      </c>
      <c r="Y13" s="28">
        <f t="shared" si="3"/>
        <v>0.74798197230427921</v>
      </c>
      <c r="Z13" s="28">
        <f t="shared" si="3"/>
        <v>0.77963985073321196</v>
      </c>
    </row>
    <row r="14" spans="1:26" x14ac:dyDescent="0.2">
      <c r="A14" t="s">
        <v>7</v>
      </c>
      <c r="B14" s="3">
        <v>11</v>
      </c>
      <c r="C14" s="28">
        <f>LARGE('Regional shares'!$C$4:$C$27,$B14)</f>
        <v>4.0205946900349496E-2</v>
      </c>
      <c r="D14" s="28">
        <f>LARGE('Regional shares'!$D$4:$D$27,$B14)</f>
        <v>1.5406615773868216E-2</v>
      </c>
      <c r="E14" s="28">
        <f>LARGE('Regional shares'!$E$4:$E$27,$B14)</f>
        <v>2.1658497577033239E-2</v>
      </c>
      <c r="F14" s="28">
        <f>LARGE('Regional shares'!$F$4:$F$27,$B14)</f>
        <v>2.6720011114901621E-2</v>
      </c>
      <c r="G14" s="28">
        <f>LARGE('Regional shares'!$G$4:$G$27,$B14)</f>
        <v>2.2938420162583555E-2</v>
      </c>
      <c r="I14" s="28">
        <f>LARGE('Regional shares'!$I$4:$I$27,$B14)</f>
        <v>4.2113294144522827E-2</v>
      </c>
      <c r="J14" s="28">
        <f>LARGE('Regional shares'!$J$4:$J$27,$B14)</f>
        <v>1.2947890596009537E-2</v>
      </c>
      <c r="K14" s="28">
        <f>LARGE('Regional shares'!$K$4:$K$27,$B14)</f>
        <v>2.2860982407228298E-2</v>
      </c>
      <c r="L14" s="28">
        <f>LARGE('Regional shares'!$L$4:$L$27,$B14)</f>
        <v>2.7723918036480159E-2</v>
      </c>
      <c r="M14" s="28">
        <f>LARGE('Regional shares'!$M$4:$M$27,$B14)</f>
        <v>2.1498745647985627E-2</v>
      </c>
      <c r="O14" s="3">
        <v>11</v>
      </c>
      <c r="P14" s="28">
        <f t="shared" si="4"/>
        <v>0.68965784819952847</v>
      </c>
      <c r="Q14" s="28">
        <f t="shared" si="2"/>
        <v>0.90681903171430145</v>
      </c>
      <c r="R14" s="28">
        <f t="shared" si="2"/>
        <v>0.83799065468682754</v>
      </c>
      <c r="S14" s="28">
        <f t="shared" si="2"/>
        <v>0.77439478283980712</v>
      </c>
      <c r="T14" s="28">
        <f t="shared" si="2"/>
        <v>0.80177655951773308</v>
      </c>
      <c r="V14" s="28">
        <f t="shared" si="3"/>
        <v>0.70709311945594944</v>
      </c>
      <c r="W14" s="28">
        <f t="shared" si="3"/>
        <v>0.9112075670533416</v>
      </c>
      <c r="X14" s="28">
        <f t="shared" si="3"/>
        <v>0.84805163302966391</v>
      </c>
      <c r="Y14" s="28">
        <f t="shared" si="3"/>
        <v>0.77570589034075932</v>
      </c>
      <c r="Z14" s="28">
        <f t="shared" si="3"/>
        <v>0.80113859638119755</v>
      </c>
    </row>
    <row r="15" spans="1:26" x14ac:dyDescent="0.2">
      <c r="A15" t="s">
        <v>10</v>
      </c>
      <c r="B15" s="3">
        <v>12</v>
      </c>
      <c r="C15" s="28">
        <f>LARGE('Regional shares'!$C$4:$C$27,$B15)</f>
        <v>3.9491334633426176E-2</v>
      </c>
      <c r="D15" s="28">
        <f>LARGE('Regional shares'!$D$4:$D$27,$B15)</f>
        <v>1.2545310665023655E-2</v>
      </c>
      <c r="E15" s="28">
        <f>LARGE('Regional shares'!$E$4:$E$27,$B15)</f>
        <v>2.1419738078703548E-2</v>
      </c>
      <c r="F15" s="28">
        <f>LARGE('Regional shares'!$F$4:$F$27,$B15)</f>
        <v>2.225852706609812E-2</v>
      </c>
      <c r="G15" s="28">
        <f>LARGE('Regional shares'!$G$4:$G$27,$B15)</f>
        <v>2.1283572596263629E-2</v>
      </c>
      <c r="I15" s="28">
        <f>LARGE('Regional shares'!$I$4:$I$27,$B15)</f>
        <v>3.7558760643457728E-2</v>
      </c>
      <c r="J15" s="28">
        <f>LARGE('Regional shares'!$J$4:$J$27,$B15)</f>
        <v>1.2403366715935043E-2</v>
      </c>
      <c r="K15" s="28">
        <f>LARGE('Regional shares'!$K$4:$K$27,$B15)</f>
        <v>2.1952430226119674E-2</v>
      </c>
      <c r="L15" s="28">
        <f>LARGE('Regional shares'!$L$4:$L$27,$B15)</f>
        <v>2.2794192113367067E-2</v>
      </c>
      <c r="M15" s="28">
        <f>LARGE('Regional shares'!$M$4:$M$27,$B15)</f>
        <v>1.9505480127282614E-2</v>
      </c>
      <c r="O15" s="3">
        <v>12</v>
      </c>
      <c r="P15" s="28">
        <f t="shared" si="4"/>
        <v>0.7291491828329546</v>
      </c>
      <c r="Q15" s="28">
        <f t="shared" si="2"/>
        <v>0.91936434237932507</v>
      </c>
      <c r="R15" s="28">
        <f t="shared" si="2"/>
        <v>0.85941039276553111</v>
      </c>
      <c r="S15" s="28">
        <f t="shared" si="2"/>
        <v>0.79665330990590522</v>
      </c>
      <c r="T15" s="28">
        <f t="shared" si="2"/>
        <v>0.82306013211399676</v>
      </c>
      <c r="V15" s="28">
        <f t="shared" si="3"/>
        <v>0.74465188009940719</v>
      </c>
      <c r="W15" s="28">
        <f t="shared" si="3"/>
        <v>0.92361093376927661</v>
      </c>
      <c r="X15" s="28">
        <f t="shared" si="3"/>
        <v>0.87000406325578361</v>
      </c>
      <c r="Y15" s="28">
        <f t="shared" si="3"/>
        <v>0.7985000824541264</v>
      </c>
      <c r="Z15" s="28">
        <f t="shared" si="3"/>
        <v>0.82064407650848015</v>
      </c>
    </row>
    <row r="16" spans="1:26" x14ac:dyDescent="0.2">
      <c r="A16" t="s">
        <v>21</v>
      </c>
      <c r="B16" s="3">
        <v>13</v>
      </c>
      <c r="C16" s="28">
        <f>LARGE('Regional shares'!$C$4:$C$27,$B16)</f>
        <v>3.8644786334396379E-2</v>
      </c>
      <c r="D16" s="28">
        <f>LARGE('Regional shares'!$D$4:$D$27,$B16)</f>
        <v>1.2332156160680917E-2</v>
      </c>
      <c r="E16" s="28">
        <f>LARGE('Regional shares'!$E$4:$E$27,$B16)</f>
        <v>1.9599546703954789E-2</v>
      </c>
      <c r="F16" s="28">
        <f>LARGE('Regional shares'!$F$4:$F$27,$B16)</f>
        <v>2.2047135973328955E-2</v>
      </c>
      <c r="G16" s="28">
        <f>LARGE('Regional shares'!$G$4:$G$27,$B16)</f>
        <v>1.9833374414784378E-2</v>
      </c>
      <c r="I16" s="28">
        <f>LARGE('Regional shares'!$I$4:$I$27,$B16)</f>
        <v>3.7160807907750656E-2</v>
      </c>
      <c r="J16" s="28">
        <f>LARGE('Regional shares'!$J$4:$J$27,$B16)</f>
        <v>1.2382333411386261E-2</v>
      </c>
      <c r="K16" s="28">
        <f>LARGE('Regional shares'!$K$4:$K$27,$B16)</f>
        <v>1.9365968339356571E-2</v>
      </c>
      <c r="L16" s="28">
        <f>LARGE('Regional shares'!$L$4:$L$27,$B16)</f>
        <v>2.1796296523137557E-2</v>
      </c>
      <c r="M16" s="28">
        <f>LARGE('Regional shares'!$M$4:$M$27,$B16)</f>
        <v>1.9027351217559146E-2</v>
      </c>
      <c r="O16" s="3">
        <v>13</v>
      </c>
      <c r="P16" s="28">
        <f t="shared" si="4"/>
        <v>0.76779396916735099</v>
      </c>
      <c r="Q16" s="28">
        <f t="shared" si="2"/>
        <v>0.93169649854000602</v>
      </c>
      <c r="R16" s="28">
        <f t="shared" si="2"/>
        <v>0.87900993946948591</v>
      </c>
      <c r="S16" s="28">
        <f t="shared" si="2"/>
        <v>0.81870044587923418</v>
      </c>
      <c r="T16" s="28">
        <f t="shared" si="2"/>
        <v>0.84289350652878114</v>
      </c>
      <c r="V16" s="28">
        <f t="shared" si="3"/>
        <v>0.78181268800715786</v>
      </c>
      <c r="W16" s="28">
        <f t="shared" si="3"/>
        <v>0.93599326718066289</v>
      </c>
      <c r="X16" s="28">
        <f t="shared" si="3"/>
        <v>0.88937003159514016</v>
      </c>
      <c r="Y16" s="28">
        <f t="shared" si="3"/>
        <v>0.82029637897726393</v>
      </c>
      <c r="Z16" s="28">
        <f t="shared" si="3"/>
        <v>0.83967142772603931</v>
      </c>
    </row>
    <row r="17" spans="1:26" x14ac:dyDescent="0.2">
      <c r="A17" t="s">
        <v>1</v>
      </c>
      <c r="B17" s="3">
        <v>14</v>
      </c>
      <c r="C17" s="28">
        <f>LARGE('Regional shares'!$C$4:$C$27,$B17)</f>
        <v>3.6789664766675632E-2</v>
      </c>
      <c r="D17" s="28">
        <f>LARGE('Regional shares'!$D$4:$D$27,$B17)</f>
        <v>1.0899900626399924E-2</v>
      </c>
      <c r="E17" s="28">
        <f>LARGE('Regional shares'!$E$4:$E$27,$B17)</f>
        <v>1.9581525007175096E-2</v>
      </c>
      <c r="F17" s="28">
        <f>LARGE('Regional shares'!$F$4:$F$27,$B17)</f>
        <v>2.1905434251802372E-2</v>
      </c>
      <c r="G17" s="28">
        <f>LARGE('Regional shares'!$G$4:$G$27,$B17)</f>
        <v>1.9345480626096187E-2</v>
      </c>
      <c r="I17" s="28">
        <f>LARGE('Regional shares'!$I$4:$I$27,$B17)</f>
        <v>3.5906591989665969E-2</v>
      </c>
      <c r="J17" s="28">
        <f>LARGE('Regional shares'!$J$4:$J$27,$B17)</f>
        <v>1.1527354353036045E-2</v>
      </c>
      <c r="K17" s="28">
        <f>LARGE('Regional shares'!$K$4:$K$27,$B17)</f>
        <v>1.8009434531942616E-2</v>
      </c>
      <c r="L17" s="28">
        <f>LARGE('Regional shares'!$L$4:$L$27,$B17)</f>
        <v>2.0880605874023052E-2</v>
      </c>
      <c r="M17" s="28">
        <f>LARGE('Regional shares'!$M$4:$M$27,$B17)</f>
        <v>1.8456349341818397E-2</v>
      </c>
      <c r="O17" s="3">
        <v>14</v>
      </c>
      <c r="P17" s="28">
        <f t="shared" si="4"/>
        <v>0.80458363393402665</v>
      </c>
      <c r="Q17" s="28">
        <f t="shared" si="2"/>
        <v>0.94259639916640592</v>
      </c>
      <c r="R17" s="28">
        <f t="shared" si="2"/>
        <v>0.89859146447666105</v>
      </c>
      <c r="S17" s="28">
        <f t="shared" si="2"/>
        <v>0.84060588013103654</v>
      </c>
      <c r="T17" s="28">
        <f t="shared" si="2"/>
        <v>0.86223898715487735</v>
      </c>
      <c r="V17" s="28">
        <f t="shared" si="3"/>
        <v>0.81771927999682381</v>
      </c>
      <c r="W17" s="28">
        <f t="shared" si="3"/>
        <v>0.94752062153369898</v>
      </c>
      <c r="X17" s="28">
        <f t="shared" si="3"/>
        <v>0.90737946612708276</v>
      </c>
      <c r="Y17" s="28">
        <f t="shared" si="3"/>
        <v>0.841176984851287</v>
      </c>
      <c r="Z17" s="28">
        <f t="shared" si="3"/>
        <v>0.8581277770678577</v>
      </c>
    </row>
    <row r="18" spans="1:26" x14ac:dyDescent="0.2">
      <c r="A18" t="s">
        <v>3</v>
      </c>
      <c r="B18" s="3">
        <v>15</v>
      </c>
      <c r="C18" s="28">
        <f>LARGE('Regional shares'!$C$4:$C$27,$B18)</f>
        <v>2.9026223993730414E-2</v>
      </c>
      <c r="D18" s="28">
        <f>LARGE('Regional shares'!$D$4:$D$27,$B18)</f>
        <v>1.0264618799959655E-2</v>
      </c>
      <c r="E18" s="28">
        <f>LARGE('Regional shares'!$E$4:$E$27,$B18)</f>
        <v>1.6980356126638129E-2</v>
      </c>
      <c r="F18" s="28">
        <f>LARGE('Regional shares'!$F$4:$F$27,$B18)</f>
        <v>2.1884822421895177E-2</v>
      </c>
      <c r="G18" s="28">
        <f>LARGE('Regional shares'!$G$4:$G$27,$B18)</f>
        <v>1.7276726113084739E-2</v>
      </c>
      <c r="I18" s="28">
        <f>LARGE('Regional shares'!$I$4:$I$27,$B18)</f>
        <v>3.0714715692299853E-2</v>
      </c>
      <c r="J18" s="28">
        <f>LARGE('Regional shares'!$J$4:$J$27,$B18)</f>
        <v>9.4514302489455988E-3</v>
      </c>
      <c r="K18" s="28">
        <f>LARGE('Regional shares'!$K$4:$K$27,$B18)</f>
        <v>1.3357671928429384E-2</v>
      </c>
      <c r="L18" s="28">
        <f>LARGE('Regional shares'!$L$4:$L$27,$B18)</f>
        <v>1.9832715830135215E-2</v>
      </c>
      <c r="M18" s="28">
        <f>LARGE('Regional shares'!$M$4:$M$27,$B18)</f>
        <v>1.8283860440271513E-2</v>
      </c>
      <c r="O18" s="3">
        <v>15</v>
      </c>
      <c r="P18" s="28">
        <f t="shared" si="4"/>
        <v>0.8336098579277571</v>
      </c>
      <c r="Q18" s="28">
        <f t="shared" si="2"/>
        <v>0.95286101796636558</v>
      </c>
      <c r="R18" s="28">
        <f t="shared" si="2"/>
        <v>0.91557182060329922</v>
      </c>
      <c r="S18" s="28">
        <f t="shared" si="2"/>
        <v>0.8624907025529317</v>
      </c>
      <c r="T18" s="28">
        <f t="shared" si="2"/>
        <v>0.87951571326796207</v>
      </c>
      <c r="V18" s="28">
        <f t="shared" si="3"/>
        <v>0.8484339956891237</v>
      </c>
      <c r="W18" s="28">
        <f t="shared" si="3"/>
        <v>0.95697205178264455</v>
      </c>
      <c r="X18" s="28">
        <f t="shared" si="3"/>
        <v>0.92073713805551216</v>
      </c>
      <c r="Y18" s="28">
        <f t="shared" si="3"/>
        <v>0.86100970068142224</v>
      </c>
      <c r="Z18" s="28">
        <f t="shared" si="3"/>
        <v>0.87641163750812923</v>
      </c>
    </row>
    <row r="19" spans="1:26" x14ac:dyDescent="0.2">
      <c r="A19" t="s">
        <v>16</v>
      </c>
      <c r="B19" s="3">
        <v>16</v>
      </c>
      <c r="C19" s="28">
        <f>LARGE('Regional shares'!$C$4:$C$27,$B19)</f>
        <v>2.767370645529452E-2</v>
      </c>
      <c r="D19" s="28">
        <f>LARGE('Regional shares'!$D$4:$D$27,$B19)</f>
        <v>9.8416551405445356E-3</v>
      </c>
      <c r="E19" s="28">
        <f>LARGE('Regional shares'!$E$4:$E$27,$B19)</f>
        <v>1.3076699893750343E-2</v>
      </c>
      <c r="F19" s="28">
        <f>LARGE('Regional shares'!$F$4:$F$27,$B19)</f>
        <v>1.9914124995741207E-2</v>
      </c>
      <c r="G19" s="28">
        <f>LARGE('Regional shares'!$G$4:$G$27,$B19)</f>
        <v>1.7176857895975377E-2</v>
      </c>
      <c r="I19" s="28">
        <f>LARGE('Regional shares'!$I$4:$I$27,$B19)</f>
        <v>3.0466791447163934E-2</v>
      </c>
      <c r="J19" s="28">
        <f>LARGE('Regional shares'!$J$4:$J$27,$B19)</f>
        <v>9.2539108547299923E-3</v>
      </c>
      <c r="K19" s="28">
        <f>LARGE('Regional shares'!$K$4:$K$27,$B19)</f>
        <v>1.2419029137740277E-2</v>
      </c>
      <c r="L19" s="28">
        <f>LARGE('Regional shares'!$L$4:$L$27,$B19)</f>
        <v>1.9368391686032521E-2</v>
      </c>
      <c r="M19" s="28">
        <f>LARGE('Regional shares'!$M$4:$M$27,$B19)</f>
        <v>1.8004946531805482E-2</v>
      </c>
      <c r="O19" s="3">
        <v>16</v>
      </c>
      <c r="P19" s="28">
        <f t="shared" si="4"/>
        <v>0.86128356438305165</v>
      </c>
      <c r="Q19" s="28">
        <f t="shared" si="2"/>
        <v>0.96270267310691016</v>
      </c>
      <c r="R19" s="28">
        <f t="shared" si="2"/>
        <v>0.9286485204970496</v>
      </c>
      <c r="S19" s="28">
        <f t="shared" si="2"/>
        <v>0.88240482754867289</v>
      </c>
      <c r="T19" s="28">
        <f t="shared" si="2"/>
        <v>0.89669257116393741</v>
      </c>
      <c r="V19" s="28">
        <f t="shared" si="3"/>
        <v>0.87890078713628761</v>
      </c>
      <c r="W19" s="28">
        <f t="shared" si="3"/>
        <v>0.96622596263737459</v>
      </c>
      <c r="X19" s="28">
        <f t="shared" si="3"/>
        <v>0.93315616719325245</v>
      </c>
      <c r="Y19" s="28">
        <f t="shared" si="3"/>
        <v>0.88037809236745479</v>
      </c>
      <c r="Z19" s="28">
        <f t="shared" si="3"/>
        <v>0.89441658403993474</v>
      </c>
    </row>
    <row r="20" spans="1:26" x14ac:dyDescent="0.2">
      <c r="A20" t="s">
        <v>23</v>
      </c>
      <c r="B20" s="3">
        <v>17</v>
      </c>
      <c r="C20" s="28">
        <f>LARGE('Regional shares'!$C$4:$C$27,$B20)</f>
        <v>2.6986708706719067E-2</v>
      </c>
      <c r="D20" s="28">
        <f>LARGE('Regional shares'!$D$4:$D$27,$B20)</f>
        <v>8.1376457338684337E-3</v>
      </c>
      <c r="E20" s="28">
        <f>LARGE('Regional shares'!$E$4:$E$27,$B20)</f>
        <v>1.2640933026897326E-2</v>
      </c>
      <c r="F20" s="28">
        <f>LARGE('Regional shares'!$F$4:$F$27,$B20)</f>
        <v>1.8883091028182971E-2</v>
      </c>
      <c r="G20" s="28">
        <f>LARGE('Regional shares'!$G$4:$G$27,$B20)</f>
        <v>1.671944146846558E-2</v>
      </c>
      <c r="I20" s="28">
        <f>LARGE('Regional shares'!$I$4:$I$27,$B20)</f>
        <v>2.4832683601539667E-2</v>
      </c>
      <c r="J20" s="28">
        <f>LARGE('Regional shares'!$J$4:$J$27,$B20)</f>
        <v>9.0532161971938509E-3</v>
      </c>
      <c r="K20" s="28">
        <f>LARGE('Regional shares'!$K$4:$K$27,$B20)</f>
        <v>1.1335153098769868E-2</v>
      </c>
      <c r="L20" s="28">
        <f>LARGE('Regional shares'!$L$4:$L$27,$B20)</f>
        <v>1.9121698172571568E-2</v>
      </c>
      <c r="M20" s="28">
        <f>LARGE('Regional shares'!$M$4:$M$27,$B20)</f>
        <v>1.6439639712262699E-2</v>
      </c>
      <c r="O20" s="3">
        <v>17</v>
      </c>
      <c r="P20" s="28">
        <f t="shared" si="4"/>
        <v>0.88827027308977069</v>
      </c>
      <c r="Q20" s="28">
        <f t="shared" si="2"/>
        <v>0.97084031884077859</v>
      </c>
      <c r="R20" s="28">
        <f t="shared" si="2"/>
        <v>0.94128945352394688</v>
      </c>
      <c r="S20" s="28">
        <f t="shared" si="2"/>
        <v>0.90128791857685586</v>
      </c>
      <c r="T20" s="28">
        <f t="shared" si="2"/>
        <v>0.91341201263240301</v>
      </c>
      <c r="V20" s="28">
        <f t="shared" si="3"/>
        <v>0.90373347073782728</v>
      </c>
      <c r="W20" s="28">
        <f t="shared" si="3"/>
        <v>0.97527917883456849</v>
      </c>
      <c r="X20" s="28">
        <f t="shared" si="3"/>
        <v>0.94449132029202232</v>
      </c>
      <c r="Y20" s="28">
        <f t="shared" si="3"/>
        <v>0.89949979054002638</v>
      </c>
      <c r="Z20" s="28">
        <f t="shared" si="3"/>
        <v>0.91085622375219744</v>
      </c>
    </row>
    <row r="21" spans="1:26" x14ac:dyDescent="0.2">
      <c r="A21" t="s">
        <v>6</v>
      </c>
      <c r="B21" s="3">
        <v>18</v>
      </c>
      <c r="C21" s="28">
        <f>LARGE('Regional shares'!$C$4:$C$27,$B21)</f>
        <v>2.5558275987018604E-2</v>
      </c>
      <c r="D21" s="28">
        <f>LARGE('Regional shares'!$D$4:$D$27,$B21)</f>
        <v>8.0175476950627156E-3</v>
      </c>
      <c r="E21" s="28">
        <f>LARGE('Regional shares'!$E$4:$E$27,$B21)</f>
        <v>1.1316953961616695E-2</v>
      </c>
      <c r="F21" s="28">
        <f>LARGE('Regional shares'!$F$4:$F$27,$B21)</f>
        <v>1.6535333543655117E-2</v>
      </c>
      <c r="G21" s="28">
        <f>LARGE('Regional shares'!$G$4:$G$27,$B21)</f>
        <v>1.5346241292267422E-2</v>
      </c>
      <c r="I21" s="28">
        <f>LARGE('Regional shares'!$I$4:$I$27,$B21)</f>
        <v>2.0154899159951768E-2</v>
      </c>
      <c r="J21" s="28">
        <f>LARGE('Regional shares'!$J$4:$J$27,$B21)</f>
        <v>7.1357399847578355E-3</v>
      </c>
      <c r="K21" s="28">
        <f>LARGE('Regional shares'!$K$4:$K$27,$B21)</f>
        <v>1.1237307443127212E-2</v>
      </c>
      <c r="L21" s="28">
        <f>LARGE('Regional shares'!$L$4:$L$27,$B21)</f>
        <v>1.8432503907160981E-2</v>
      </c>
      <c r="M21" s="28">
        <f>LARGE('Regional shares'!$M$4:$M$27,$B21)</f>
        <v>1.6109689002141749E-2</v>
      </c>
      <c r="O21" s="3">
        <v>18</v>
      </c>
      <c r="P21" s="28">
        <f t="shared" si="4"/>
        <v>0.91382854907678934</v>
      </c>
      <c r="Q21" s="28">
        <f t="shared" ref="Q21:Q27" si="5">D21+Q20</f>
        <v>0.97885786653584128</v>
      </c>
      <c r="R21" s="28">
        <f t="shared" ref="R21:R27" si="6">E21+R20</f>
        <v>0.95260640748556358</v>
      </c>
      <c r="S21" s="28">
        <f t="shared" ref="S21:S27" si="7">F21+S20</f>
        <v>0.91782325212051097</v>
      </c>
      <c r="T21" s="28">
        <f t="shared" ref="T21:T27" si="8">G21+T20</f>
        <v>0.92875825392467048</v>
      </c>
      <c r="V21" s="28">
        <f t="shared" ref="V21:V27" si="9">I21+V20</f>
        <v>0.923888369897779</v>
      </c>
      <c r="W21" s="28">
        <f t="shared" ref="W21:W27" si="10">J21+W20</f>
        <v>0.9824149188193263</v>
      </c>
      <c r="X21" s="28">
        <f t="shared" ref="X21:X27" si="11">K21+X20</f>
        <v>0.95572862773514955</v>
      </c>
      <c r="Y21" s="28">
        <f t="shared" ref="Y21:Y27" si="12">L21+Y20</f>
        <v>0.91793229444718738</v>
      </c>
      <c r="Z21" s="28">
        <f t="shared" ref="Z21:Z27" si="13">M21+Z20</f>
        <v>0.92696591275433915</v>
      </c>
    </row>
    <row r="22" spans="1:26" x14ac:dyDescent="0.2">
      <c r="A22" t="s">
        <v>13</v>
      </c>
      <c r="B22" s="3">
        <v>19</v>
      </c>
      <c r="C22" s="28">
        <f>LARGE('Regional shares'!$C$4:$C$27,$B22)</f>
        <v>2.2408043406459681E-2</v>
      </c>
      <c r="D22" s="28">
        <f>LARGE('Regional shares'!$D$4:$D$27,$B22)</f>
        <v>5.0603146958907459E-3</v>
      </c>
      <c r="E22" s="28">
        <f>LARGE('Regional shares'!$E$4:$E$27,$B22)</f>
        <v>9.0303252546879917E-3</v>
      </c>
      <c r="F22" s="28">
        <f>LARGE('Regional shares'!$F$4:$F$27,$B22)</f>
        <v>1.6517782146453282E-2</v>
      </c>
      <c r="G22" s="28">
        <f>LARGE('Regional shares'!$G$4:$G$27,$B22)</f>
        <v>1.5334391694241263E-2</v>
      </c>
      <c r="I22" s="28">
        <f>LARGE('Regional shares'!$I$4:$I$27,$B22)</f>
        <v>1.9715450497957299E-2</v>
      </c>
      <c r="J22" s="28">
        <f>LARGE('Regional shares'!$J$4:$J$27,$B22)</f>
        <v>4.3771117471546371E-3</v>
      </c>
      <c r="K22" s="28">
        <f>LARGE('Regional shares'!$K$4:$K$27,$B22)</f>
        <v>9.3377097770940866E-3</v>
      </c>
      <c r="L22" s="28">
        <f>LARGE('Regional shares'!$L$4:$L$27,$B22)</f>
        <v>1.6121558812376244E-2</v>
      </c>
      <c r="M22" s="28">
        <f>LARGE('Regional shares'!$M$4:$M$27,$B22)</f>
        <v>1.4564608834121886E-2</v>
      </c>
      <c r="O22" s="3">
        <v>19</v>
      </c>
      <c r="P22" s="28">
        <f t="shared" si="4"/>
        <v>0.93623659248324897</v>
      </c>
      <c r="Q22" s="28">
        <f t="shared" si="5"/>
        <v>0.98391818123173203</v>
      </c>
      <c r="R22" s="28">
        <f t="shared" si="6"/>
        <v>0.96163673274025152</v>
      </c>
      <c r="S22" s="28">
        <f t="shared" si="7"/>
        <v>0.93434103426696424</v>
      </c>
      <c r="T22" s="28">
        <f t="shared" si="8"/>
        <v>0.94409264561891171</v>
      </c>
      <c r="V22" s="28">
        <f t="shared" si="9"/>
        <v>0.94360382039573631</v>
      </c>
      <c r="W22" s="28">
        <f t="shared" si="10"/>
        <v>0.9867920305664809</v>
      </c>
      <c r="X22" s="28">
        <f t="shared" si="11"/>
        <v>0.96506633751224369</v>
      </c>
      <c r="Y22" s="28">
        <f t="shared" si="12"/>
        <v>0.93405385325956358</v>
      </c>
      <c r="Z22" s="28">
        <f t="shared" si="13"/>
        <v>0.94153052158846107</v>
      </c>
    </row>
    <row r="23" spans="1:26" x14ac:dyDescent="0.2">
      <c r="A23" t="s">
        <v>11</v>
      </c>
      <c r="B23" s="3">
        <v>20</v>
      </c>
      <c r="C23" s="28">
        <f>LARGE('Regional shares'!$C$4:$C$27,$B23)</f>
        <v>2.1780134788542568E-2</v>
      </c>
      <c r="D23" s="28">
        <f>LARGE('Regional shares'!$D$4:$D$27,$B23)</f>
        <v>4.7323589557536861E-3</v>
      </c>
      <c r="E23" s="28">
        <f>LARGE('Regional shares'!$E$4:$E$27,$B23)</f>
        <v>8.5334413291908058E-3</v>
      </c>
      <c r="F23" s="28">
        <f>LARGE('Regional shares'!$F$4:$F$27,$B23)</f>
        <v>1.5293498446258876E-2</v>
      </c>
      <c r="G23" s="28">
        <f>LARGE('Regional shares'!$G$4:$G$27,$B23)</f>
        <v>1.4024816057239117E-2</v>
      </c>
      <c r="I23" s="28">
        <f>LARGE('Regional shares'!$I$4:$I$27,$B23)</f>
        <v>1.7346843236058885E-2</v>
      </c>
      <c r="J23" s="28">
        <f>LARGE('Regional shares'!$J$4:$J$27,$B23)</f>
        <v>4.1182714875361006E-3</v>
      </c>
      <c r="K23" s="28">
        <f>LARGE('Regional shares'!$K$4:$K$27,$B23)</f>
        <v>8.452288472737806E-3</v>
      </c>
      <c r="L23" s="28">
        <f>LARGE('Regional shares'!$L$4:$L$27,$B23)</f>
        <v>1.6075918545133069E-2</v>
      </c>
      <c r="M23" s="28">
        <f>LARGE('Regional shares'!$M$4:$M$27,$B23)</f>
        <v>1.4484633354649987E-2</v>
      </c>
      <c r="O23" s="3">
        <v>20</v>
      </c>
      <c r="P23" s="28">
        <f t="shared" si="4"/>
        <v>0.95801672727179155</v>
      </c>
      <c r="Q23" s="28">
        <f t="shared" si="5"/>
        <v>0.98865054018748566</v>
      </c>
      <c r="R23" s="28">
        <f t="shared" si="6"/>
        <v>0.97017017406944228</v>
      </c>
      <c r="S23" s="28">
        <f t="shared" si="7"/>
        <v>0.94963453271322307</v>
      </c>
      <c r="T23" s="28">
        <f t="shared" si="8"/>
        <v>0.95811746167615086</v>
      </c>
      <c r="V23" s="28">
        <f t="shared" si="9"/>
        <v>0.96095066363179515</v>
      </c>
      <c r="W23" s="28">
        <f t="shared" si="10"/>
        <v>0.99091030205401698</v>
      </c>
      <c r="X23" s="28">
        <f t="shared" si="11"/>
        <v>0.97351862598498151</v>
      </c>
      <c r="Y23" s="28">
        <f t="shared" si="12"/>
        <v>0.9501297718046966</v>
      </c>
      <c r="Z23" s="28">
        <f t="shared" si="13"/>
        <v>0.95601515494311107</v>
      </c>
    </row>
    <row r="24" spans="1:26" x14ac:dyDescent="0.2">
      <c r="A24" t="s">
        <v>9</v>
      </c>
      <c r="B24" s="3">
        <v>21</v>
      </c>
      <c r="C24" s="28">
        <f>LARGE('Regional shares'!$C$4:$C$27,$B24)</f>
        <v>1.8643659978773441E-2</v>
      </c>
      <c r="D24" s="28">
        <f>LARGE('Regional shares'!$D$4:$D$27,$B24)</f>
        <v>3.6917044314782425E-3</v>
      </c>
      <c r="E24" s="28">
        <f>LARGE('Regional shares'!$E$4:$E$27,$B24)</f>
        <v>8.324121000134771E-3</v>
      </c>
      <c r="F24" s="28">
        <f>LARGE('Regional shares'!$F$4:$F$27,$B24)</f>
        <v>1.4912898610298068E-2</v>
      </c>
      <c r="G24" s="28">
        <f>LARGE('Regional shares'!$G$4:$G$27,$B24)</f>
        <v>1.1962632463297729E-2</v>
      </c>
      <c r="I24" s="28">
        <f>LARGE('Regional shares'!$I$4:$I$27,$B24)</f>
        <v>1.6479819560128339E-2</v>
      </c>
      <c r="J24" s="28">
        <f>LARGE('Regional shares'!$J$4:$J$27,$B24)</f>
        <v>3.2428671537835874E-3</v>
      </c>
      <c r="K24" s="28">
        <f>LARGE('Regional shares'!$K$4:$K$27,$B24)</f>
        <v>7.1530701121438126E-3</v>
      </c>
      <c r="L24" s="28">
        <f>LARGE('Regional shares'!$L$4:$L$27,$B24)</f>
        <v>1.5853592737573786E-2</v>
      </c>
      <c r="M24" s="28">
        <f>LARGE('Regional shares'!$M$4:$M$27,$B24)</f>
        <v>1.3332802068745779E-2</v>
      </c>
      <c r="O24" s="3">
        <v>21</v>
      </c>
      <c r="P24" s="28">
        <f t="shared" si="4"/>
        <v>0.97666038725056503</v>
      </c>
      <c r="Q24" s="28">
        <f t="shared" si="5"/>
        <v>0.99234224461896392</v>
      </c>
      <c r="R24" s="28">
        <f t="shared" si="6"/>
        <v>0.97849429506957708</v>
      </c>
      <c r="S24" s="28">
        <f t="shared" si="7"/>
        <v>0.96454743132352116</v>
      </c>
      <c r="T24" s="28">
        <f t="shared" si="8"/>
        <v>0.97008009413944862</v>
      </c>
      <c r="V24" s="28">
        <f t="shared" si="9"/>
        <v>0.97743048319192349</v>
      </c>
      <c r="W24" s="28">
        <f t="shared" si="10"/>
        <v>0.99415316920780061</v>
      </c>
      <c r="X24" s="28">
        <f t="shared" si="11"/>
        <v>0.98067169609712534</v>
      </c>
      <c r="Y24" s="28">
        <f t="shared" si="12"/>
        <v>0.96598336454227041</v>
      </c>
      <c r="Z24" s="28">
        <f t="shared" si="13"/>
        <v>0.96934795701185683</v>
      </c>
    </row>
    <row r="25" spans="1:26" x14ac:dyDescent="0.2">
      <c r="A25" t="s">
        <v>15</v>
      </c>
      <c r="B25" s="3">
        <v>22</v>
      </c>
      <c r="C25" s="28">
        <f>LARGE('Regional shares'!$C$4:$C$27,$B25)</f>
        <v>1.4933020936258862E-2</v>
      </c>
      <c r="D25" s="28">
        <f>LARGE('Regional shares'!$D$4:$D$27,$B25)</f>
        <v>3.629313667586136E-3</v>
      </c>
      <c r="E25" s="28">
        <f>LARGE('Regional shares'!$E$4:$E$27,$B25)</f>
        <v>7.8511913796739437E-3</v>
      </c>
      <c r="F25" s="28">
        <f>LARGE('Regional shares'!$F$4:$F$27,$B25)</f>
        <v>1.38527352230141E-2</v>
      </c>
      <c r="G25" s="28">
        <f>LARGE('Regional shares'!$G$4:$G$27,$B25)</f>
        <v>1.1208122719020955E-2</v>
      </c>
      <c r="I25" s="28">
        <f>LARGE('Regional shares'!$I$4:$I$27,$B25)</f>
        <v>1.3362306683713597E-2</v>
      </c>
      <c r="J25" s="28">
        <f>LARGE('Regional shares'!$J$4:$J$27,$B25)</f>
        <v>2.5191998714761501E-3</v>
      </c>
      <c r="K25" s="28">
        <f>LARGE('Regional shares'!$K$4:$K$27,$B25)</f>
        <v>6.8820499278951213E-3</v>
      </c>
      <c r="L25" s="28">
        <f>LARGE('Regional shares'!$L$4:$L$27,$B25)</f>
        <v>1.2534889558028832E-2</v>
      </c>
      <c r="M25" s="28">
        <f>LARGE('Regional shares'!$M$4:$M$27,$B25)</f>
        <v>1.2799930289039127E-2</v>
      </c>
      <c r="O25" s="3">
        <v>22</v>
      </c>
      <c r="P25" s="28">
        <f t="shared" si="4"/>
        <v>0.99159340818682384</v>
      </c>
      <c r="Q25" s="28">
        <f t="shared" si="5"/>
        <v>0.99597155828655004</v>
      </c>
      <c r="R25" s="28">
        <f t="shared" si="6"/>
        <v>0.98634548644925102</v>
      </c>
      <c r="S25" s="28">
        <f t="shared" si="7"/>
        <v>0.97840016654653528</v>
      </c>
      <c r="T25" s="28">
        <f t="shared" si="8"/>
        <v>0.98128821685846956</v>
      </c>
      <c r="V25" s="28">
        <f t="shared" si="9"/>
        <v>0.99079278987563713</v>
      </c>
      <c r="W25" s="28">
        <f t="shared" si="10"/>
        <v>0.99667236907927681</v>
      </c>
      <c r="X25" s="28">
        <f t="shared" si="11"/>
        <v>0.98755374602502044</v>
      </c>
      <c r="Y25" s="28">
        <f t="shared" si="12"/>
        <v>0.97851825410029925</v>
      </c>
      <c r="Z25" s="28">
        <f t="shared" si="13"/>
        <v>0.98214788730089597</v>
      </c>
    </row>
    <row r="26" spans="1:26" x14ac:dyDescent="0.2">
      <c r="A26" t="s">
        <v>18</v>
      </c>
      <c r="B26" s="3">
        <v>23</v>
      </c>
      <c r="C26" s="28">
        <f>LARGE('Regional shares'!$C$4:$C$27,$B26)</f>
        <v>4.3982306516996634E-3</v>
      </c>
      <c r="D26" s="28">
        <f>LARGE('Regional shares'!$D$4:$D$27,$B26)</f>
        <v>2.2366168884270822E-3</v>
      </c>
      <c r="E26" s="28">
        <f>LARGE('Regional shares'!$E$4:$E$27,$B26)</f>
        <v>7.8393261631606072E-3</v>
      </c>
      <c r="F26" s="28">
        <f>LARGE('Regional shares'!$F$4:$F$27,$B26)</f>
        <v>1.2112934539040575E-2</v>
      </c>
      <c r="G26" s="28">
        <f>LARGE('Regional shares'!$G$4:$G$27,$B26)</f>
        <v>1.0672123463448787E-2</v>
      </c>
      <c r="I26" s="28">
        <f>LARGE('Regional shares'!$I$4:$I$27,$B26)</f>
        <v>5.7211194228021789E-3</v>
      </c>
      <c r="J26" s="28">
        <f>LARGE('Regional shares'!$J$4:$J$27,$B26)</f>
        <v>1.668657173935475E-3</v>
      </c>
      <c r="K26" s="28">
        <f>LARGE('Regional shares'!$K$4:$K$27,$B26)</f>
        <v>6.2952830410757292E-3</v>
      </c>
      <c r="L26" s="28">
        <f>LARGE('Regional shares'!$L$4:$L$27,$B26)</f>
        <v>1.2385798018367795E-2</v>
      </c>
      <c r="M26" s="28">
        <f>LARGE('Regional shares'!$M$4:$M$27,$B26)</f>
        <v>1.0413406667145013E-2</v>
      </c>
      <c r="O26" s="3">
        <v>23</v>
      </c>
      <c r="P26" s="28">
        <f t="shared" si="4"/>
        <v>0.99599163883852349</v>
      </c>
      <c r="Q26" s="28">
        <f t="shared" si="5"/>
        <v>0.99820817517497717</v>
      </c>
      <c r="R26" s="28">
        <f t="shared" si="6"/>
        <v>0.99418481261241165</v>
      </c>
      <c r="S26" s="28">
        <f t="shared" si="7"/>
        <v>0.99051310108557589</v>
      </c>
      <c r="T26" s="28">
        <f t="shared" si="8"/>
        <v>0.99196034032191838</v>
      </c>
      <c r="V26" s="28">
        <f t="shared" si="9"/>
        <v>0.9965139092984393</v>
      </c>
      <c r="W26" s="28">
        <f t="shared" si="10"/>
        <v>0.9983410262532123</v>
      </c>
      <c r="X26" s="28">
        <f t="shared" si="11"/>
        <v>0.99384902906609618</v>
      </c>
      <c r="Y26" s="28">
        <f t="shared" si="12"/>
        <v>0.99090405211866706</v>
      </c>
      <c r="Z26" s="28">
        <f t="shared" si="13"/>
        <v>0.99256129396804094</v>
      </c>
    </row>
    <row r="27" spans="1:26" x14ac:dyDescent="0.2">
      <c r="A27" t="s">
        <v>12</v>
      </c>
      <c r="B27" s="3">
        <v>24</v>
      </c>
      <c r="C27" s="28">
        <f>LARGE('Regional shares'!$C$4:$C$27,$B27)</f>
        <v>4.0083611614765398E-3</v>
      </c>
      <c r="D27" s="28">
        <f>LARGE('Regional shares'!$D$4:$D$27,$B27)</f>
        <v>1.7918248250229003E-3</v>
      </c>
      <c r="E27" s="28">
        <f>LARGE('Regional shares'!$E$4:$E$27,$B27)</f>
        <v>5.8151873875882673E-3</v>
      </c>
      <c r="F27" s="28">
        <f>LARGE('Regional shares'!$F$4:$F$27,$B27)</f>
        <v>9.486898914423959E-3</v>
      </c>
      <c r="G27" s="28">
        <f>LARGE('Regional shares'!$G$4:$G$27,$B27)</f>
        <v>8.0396596780817758E-3</v>
      </c>
      <c r="I27" s="28">
        <f>LARGE('Regional shares'!$I$4:$I$27,$B27)</f>
        <v>3.4860907015606796E-3</v>
      </c>
      <c r="J27" s="28">
        <f>LARGE('Regional shares'!$J$4:$J$27,$B27)</f>
        <v>1.6589737467877482E-3</v>
      </c>
      <c r="K27" s="28">
        <f>LARGE('Regional shares'!$K$4:$K$27,$B27)</f>
        <v>6.1509709339040318E-3</v>
      </c>
      <c r="L27" s="28">
        <f>LARGE('Regional shares'!$L$4:$L$27,$B27)</f>
        <v>9.0959478813328921E-3</v>
      </c>
      <c r="M27" s="28">
        <f>LARGE('Regional shares'!$M$4:$M$27,$B27)</f>
        <v>7.4387060319590125E-3</v>
      </c>
      <c r="O27" s="3">
        <v>24</v>
      </c>
      <c r="P27" s="28">
        <f t="shared" si="4"/>
        <v>1</v>
      </c>
      <c r="Q27" s="28">
        <f t="shared" si="5"/>
        <v>1</v>
      </c>
      <c r="R27" s="28">
        <f t="shared" si="6"/>
        <v>0.99999999999999989</v>
      </c>
      <c r="S27" s="28">
        <f t="shared" si="7"/>
        <v>0.99999999999999989</v>
      </c>
      <c r="T27" s="28">
        <f t="shared" si="8"/>
        <v>1.0000000000000002</v>
      </c>
      <c r="V27" s="28">
        <f t="shared" si="9"/>
        <v>1</v>
      </c>
      <c r="W27" s="28">
        <f t="shared" si="10"/>
        <v>1</v>
      </c>
      <c r="X27" s="28">
        <f t="shared" si="11"/>
        <v>1.0000000000000002</v>
      </c>
      <c r="Y27" s="28">
        <f t="shared" si="12"/>
        <v>1</v>
      </c>
      <c r="Z27" s="28">
        <f t="shared" si="13"/>
        <v>1</v>
      </c>
    </row>
    <row r="28" spans="1:26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  <c r="O28" s="3"/>
      <c r="P28" s="1"/>
      <c r="Q28" s="1"/>
      <c r="R28" s="1"/>
      <c r="S28" s="1"/>
      <c r="T28" s="1"/>
      <c r="V28" s="1"/>
      <c r="W28" s="1"/>
      <c r="X28" s="1"/>
      <c r="Y28" s="1"/>
      <c r="Z28" s="1"/>
    </row>
    <row r="29" spans="1:26" x14ac:dyDescent="0.2">
      <c r="A29" t="s">
        <v>29</v>
      </c>
      <c r="B29" s="3" t="s">
        <v>28</v>
      </c>
      <c r="C29" s="4">
        <f>SUM(C4:C28)</f>
        <v>1</v>
      </c>
      <c r="D29" s="4">
        <f>SUM(D4:D28)</f>
        <v>1</v>
      </c>
      <c r="E29" s="4">
        <f>SUM(E4:E28)</f>
        <v>0.99999999999999989</v>
      </c>
      <c r="F29" s="4">
        <f>SUM(F4:F28)</f>
        <v>0.99999999999999989</v>
      </c>
      <c r="G29" s="4">
        <f>SUM(G4:G28)</f>
        <v>1.0000000000000002</v>
      </c>
      <c r="H29" s="4"/>
      <c r="I29" s="4">
        <f>SUM(I4:I28)</f>
        <v>1</v>
      </c>
      <c r="J29" s="4">
        <f>SUM(J4:J28)</f>
        <v>1</v>
      </c>
      <c r="K29" s="4">
        <f>SUM(K4:K28)</f>
        <v>1.0000000000000002</v>
      </c>
      <c r="L29" s="4">
        <f>SUM(L4:L28)</f>
        <v>1</v>
      </c>
      <c r="M29" s="4">
        <f>SUM(M4:M28)</f>
        <v>1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4">
    <mergeCell ref="C1:G1"/>
    <mergeCell ref="I1:M1"/>
    <mergeCell ref="P1:T1"/>
    <mergeCell ref="V1:Z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4" width="10.140625" style="16" bestFit="1" customWidth="1"/>
    <col min="5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0" width="10.140625" style="16" bestFit="1" customWidth="1"/>
    <col min="11" max="12" width="10.140625" bestFit="1" customWidth="1"/>
    <col min="13" max="13" width="11.140625" bestFit="1" customWidth="1"/>
  </cols>
  <sheetData>
    <row r="1" spans="1:13" s="2" customFormat="1" x14ac:dyDescent="0.2"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19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19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19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19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4">
        <f>'Basic data'!C4/'Basic data'!C$29</f>
        <v>2.1780134788542568E-2</v>
      </c>
      <c r="D4" s="15">
        <f>'Basic data'!D4/'Basic data'!D$29</f>
        <v>3.629313667586136E-3</v>
      </c>
      <c r="E4" s="4">
        <f>'Basic data'!E4/'Basic data'!E$29</f>
        <v>5.8151873875882673E-3</v>
      </c>
      <c r="F4" s="4">
        <f>'Basic data'!F4/'Basic data'!F$29</f>
        <v>9.486898914423959E-3</v>
      </c>
      <c r="G4" s="4">
        <f>'Basic data'!G4/'Basic data'!G$29</f>
        <v>8.0396596780817758E-3</v>
      </c>
      <c r="H4" s="4"/>
      <c r="I4" s="4">
        <f>'Basic data'!I4/'Basic data'!I$29</f>
        <v>2.0154899159951768E-2</v>
      </c>
      <c r="J4" s="15">
        <f>'Basic data'!J4/'Basic data'!J$29</f>
        <v>1.668657173935475E-3</v>
      </c>
      <c r="K4" s="4">
        <f>'Basic data'!K4/'Basic data'!K$29</f>
        <v>6.1509709339040318E-3</v>
      </c>
      <c r="L4" s="4">
        <f>'Basic data'!L4/'Basic data'!L$29</f>
        <v>9.0959478813328921E-3</v>
      </c>
      <c r="M4" s="4">
        <f>'Basic data'!M4/'Basic data'!M$29</f>
        <v>7.4387060319590125E-3</v>
      </c>
    </row>
    <row r="5" spans="1:13" x14ac:dyDescent="0.2">
      <c r="A5" t="s">
        <v>19</v>
      </c>
      <c r="B5" s="3" t="s">
        <v>38</v>
      </c>
      <c r="C5" s="4">
        <f>'Basic data'!C5/'Basic data'!C$29</f>
        <v>3.6789664766675632E-2</v>
      </c>
      <c r="D5" s="15">
        <f>'Basic data'!D5/'Basic data'!D$29</f>
        <v>5.0603146958907459E-3</v>
      </c>
      <c r="E5" s="4">
        <f>'Basic data'!E5/'Basic data'!E$29</f>
        <v>2.1658497577033239E-2</v>
      </c>
      <c r="F5" s="4">
        <f>'Basic data'!F5/'Basic data'!F$29</f>
        <v>1.8883091028182971E-2</v>
      </c>
      <c r="G5" s="4">
        <f>'Basic data'!G5/'Basic data'!G$29</f>
        <v>1.5346241292267422E-2</v>
      </c>
      <c r="H5" s="4"/>
      <c r="I5" s="4">
        <f>'Basic data'!I5/'Basic data'!I$29</f>
        <v>3.7160807907750656E-2</v>
      </c>
      <c r="J5" s="15">
        <f>'Basic data'!J5/'Basic data'!J$29</f>
        <v>7.1357399847578355E-3</v>
      </c>
      <c r="K5" s="4">
        <f>'Basic data'!K5/'Basic data'!K$29</f>
        <v>2.3054729087282216E-2</v>
      </c>
      <c r="L5" s="4">
        <f>'Basic data'!L5/'Basic data'!L$29</f>
        <v>1.5853592737573786E-2</v>
      </c>
      <c r="M5" s="4">
        <f>'Basic data'!M5/'Basic data'!M$29</f>
        <v>1.6109689002141749E-2</v>
      </c>
    </row>
    <row r="6" spans="1:13" x14ac:dyDescent="0.2">
      <c r="A6" t="s">
        <v>0</v>
      </c>
      <c r="B6" s="3" t="s">
        <v>39</v>
      </c>
      <c r="C6" s="4">
        <f>'Basic data'!C6/'Basic data'!C$29</f>
        <v>2.6986708706719067E-2</v>
      </c>
      <c r="D6" s="15">
        <f>'Basic data'!D6/'Basic data'!D$29</f>
        <v>9.8416551405445356E-3</v>
      </c>
      <c r="E6" s="4">
        <f>'Basic data'!E6/'Basic data'!E$29</f>
        <v>1.6980356126638129E-2</v>
      </c>
      <c r="F6" s="4">
        <f>'Basic data'!F6/'Basic data'!F$29</f>
        <v>2.1905434251802372E-2</v>
      </c>
      <c r="G6" s="4">
        <f>'Basic data'!G6/'Basic data'!G$29</f>
        <v>1.671944146846558E-2</v>
      </c>
      <c r="H6" s="4"/>
      <c r="I6" s="4">
        <f>'Basic data'!I6/'Basic data'!I$29</f>
        <v>3.0714715692299853E-2</v>
      </c>
      <c r="J6" s="15">
        <f>'Basic data'!J6/'Basic data'!J$29</f>
        <v>9.4514302489455988E-3</v>
      </c>
      <c r="K6" s="4">
        <f>'Basic data'!K6/'Basic data'!K$29</f>
        <v>1.1335153098769868E-2</v>
      </c>
      <c r="L6" s="4">
        <f>'Basic data'!L6/'Basic data'!L$29</f>
        <v>1.9832715830135215E-2</v>
      </c>
      <c r="M6" s="4">
        <f>'Basic data'!M6/'Basic data'!M$29</f>
        <v>1.6439639712262699E-2</v>
      </c>
    </row>
    <row r="7" spans="1:13" x14ac:dyDescent="0.2">
      <c r="A7" t="s">
        <v>2</v>
      </c>
      <c r="B7" s="3" t="s">
        <v>40</v>
      </c>
      <c r="C7" s="4">
        <f>'Basic data'!C7/'Basic data'!C$29</f>
        <v>6.5115331194577339E-2</v>
      </c>
      <c r="D7" s="15">
        <f>'Basic data'!D7/'Basic data'!D$29</f>
        <v>1.0264618799959655E-2</v>
      </c>
      <c r="E7" s="4">
        <f>'Basic data'!E7/'Basic data'!E$29</f>
        <v>3.9149281885754533E-2</v>
      </c>
      <c r="F7" s="4">
        <f>'Basic data'!F7/'Basic data'!F$29</f>
        <v>4.0627834126612243E-2</v>
      </c>
      <c r="G7" s="4">
        <f>'Basic data'!G7/'Basic data'!G$29</f>
        <v>3.0205161770236806E-2</v>
      </c>
      <c r="H7" s="4"/>
      <c r="I7" s="4">
        <f>'Basic data'!I7/'Basic data'!I$29</f>
        <v>5.9571638356880056E-2</v>
      </c>
      <c r="J7" s="15">
        <f>'Basic data'!J7/'Basic data'!J$29</f>
        <v>9.2539108547299923E-3</v>
      </c>
      <c r="K7" s="4">
        <f>'Basic data'!K7/'Basic data'!K$29</f>
        <v>3.4516999659177788E-2</v>
      </c>
      <c r="L7" s="4">
        <f>'Basic data'!L7/'Basic data'!L$29</f>
        <v>4.4419101563994909E-2</v>
      </c>
      <c r="M7" s="4">
        <f>'Basic data'!M7/'Basic data'!M$29</f>
        <v>3.1390103729994595E-2</v>
      </c>
    </row>
    <row r="8" spans="1:13" x14ac:dyDescent="0.2">
      <c r="A8" t="s">
        <v>14</v>
      </c>
      <c r="B8" s="3" t="s">
        <v>41</v>
      </c>
      <c r="C8" s="4">
        <f>'Basic data'!C8/'Basic data'!C$29</f>
        <v>2.5558275987018604E-2</v>
      </c>
      <c r="D8" s="15">
        <f>'Basic data'!D8/'Basic data'!D$29</f>
        <v>1.2332156160680917E-2</v>
      </c>
      <c r="E8" s="4">
        <f>'Basic data'!E8/'Basic data'!E$29</f>
        <v>1.2640933026897326E-2</v>
      </c>
      <c r="F8" s="4">
        <f>'Basic data'!F8/'Basic data'!F$29</f>
        <v>2.225852706609812E-2</v>
      </c>
      <c r="G8" s="4">
        <f>'Basic data'!G8/'Basic data'!G$29</f>
        <v>1.7276726113084739E-2</v>
      </c>
      <c r="H8" s="4"/>
      <c r="I8" s="4">
        <f>'Basic data'!I8/'Basic data'!I$29</f>
        <v>3.0466791447163934E-2</v>
      </c>
      <c r="J8" s="15">
        <f>'Basic data'!J8/'Basic data'!J$29</f>
        <v>1.2382333411386261E-2</v>
      </c>
      <c r="K8" s="4">
        <f>'Basic data'!K8/'Basic data'!K$29</f>
        <v>1.1237307443127212E-2</v>
      </c>
      <c r="L8" s="4">
        <f>'Basic data'!L8/'Basic data'!L$29</f>
        <v>2.1796296523137557E-2</v>
      </c>
      <c r="M8" s="4">
        <f>'Basic data'!M8/'Basic data'!M$29</f>
        <v>1.8283860440271513E-2</v>
      </c>
    </row>
    <row r="9" spans="1:13" x14ac:dyDescent="0.2">
      <c r="A9" t="s">
        <v>4</v>
      </c>
      <c r="B9" s="3" t="s">
        <v>42</v>
      </c>
      <c r="C9" s="4">
        <f>'Basic data'!C9/'Basic data'!C$29</f>
        <v>4.1869647398232332E-2</v>
      </c>
      <c r="D9" s="15">
        <f>'Basic data'!D9/'Basic data'!D$29</f>
        <v>1.0899900626399924E-2</v>
      </c>
      <c r="E9" s="4">
        <f>'Basic data'!E9/'Basic data'!E$29</f>
        <v>1.9581525007175096E-2</v>
      </c>
      <c r="F9" s="4">
        <f>'Basic data'!F9/'Basic data'!F$29</f>
        <v>2.2047135973328955E-2</v>
      </c>
      <c r="G9" s="4">
        <f>'Basic data'!G9/'Basic data'!G$29</f>
        <v>1.9345480626096187E-2</v>
      </c>
      <c r="H9" s="4"/>
      <c r="I9" s="4">
        <f>'Basic data'!I9/'Basic data'!I$29</f>
        <v>3.7558760643457728E-2</v>
      </c>
      <c r="J9" s="15">
        <f>'Basic data'!J9/'Basic data'!J$29</f>
        <v>1.8247269960392082E-2</v>
      </c>
      <c r="K9" s="4">
        <f>'Basic data'!K9/'Basic data'!K$29</f>
        <v>1.8009434531942616E-2</v>
      </c>
      <c r="L9" s="4">
        <f>'Basic data'!L9/'Basic data'!L$29</f>
        <v>1.9368391686032521E-2</v>
      </c>
      <c r="M9" s="4">
        <f>'Basic data'!M9/'Basic data'!M$29</f>
        <v>2.1498745647985627E-2</v>
      </c>
    </row>
    <row r="10" spans="1:13" x14ac:dyDescent="0.2">
      <c r="A10" t="s">
        <v>5</v>
      </c>
      <c r="B10" s="3" t="s">
        <v>43</v>
      </c>
      <c r="C10" s="4">
        <f>'Basic data'!C10/'Basic data'!C$29</f>
        <v>9.8123687506192228E-2</v>
      </c>
      <c r="D10" s="15">
        <f>'Basic data'!D10/'Basic data'!D$29</f>
        <v>2.2900030871998184E-2</v>
      </c>
      <c r="E10" s="4">
        <f>'Basic data'!E10/'Basic data'!E$29</f>
        <v>3.7987162283476587E-2</v>
      </c>
      <c r="F10" s="4">
        <f>'Basic data'!F10/'Basic data'!F$29</f>
        <v>5.0220594514495169E-2</v>
      </c>
      <c r="G10" s="4">
        <f>'Basic data'!G10/'Basic data'!G$29</f>
        <v>4.2841246388021254E-2</v>
      </c>
      <c r="H10" s="4"/>
      <c r="I10" s="4">
        <f>'Basic data'!I10/'Basic data'!I$29</f>
        <v>0.10270575702483979</v>
      </c>
      <c r="J10" s="15">
        <f>'Basic data'!J10/'Basic data'!J$29</f>
        <v>1.2947890596009537E-2</v>
      </c>
      <c r="K10" s="4">
        <f>'Basic data'!K10/'Basic data'!K$29</f>
        <v>3.1207339652361346E-2</v>
      </c>
      <c r="L10" s="4">
        <f>'Basic data'!L10/'Basic data'!L$29</f>
        <v>4.7983790045957389E-2</v>
      </c>
      <c r="M10" s="4">
        <f>'Basic data'!M10/'Basic data'!M$29</f>
        <v>4.0287322811559508E-2</v>
      </c>
    </row>
    <row r="11" spans="1:13" x14ac:dyDescent="0.2">
      <c r="A11" t="s">
        <v>20</v>
      </c>
      <c r="B11" s="3" t="s">
        <v>44</v>
      </c>
      <c r="C11" s="4">
        <f>'Basic data'!C11/'Basic data'!C$29</f>
        <v>1.4933020936258862E-2</v>
      </c>
      <c r="D11" s="15">
        <f>'Basic data'!D11/'Basic data'!D$29</f>
        <v>1.2545310665023655E-2</v>
      </c>
      <c r="E11" s="4">
        <f>'Basic data'!E11/'Basic data'!E$29</f>
        <v>1.1316953961616695E-2</v>
      </c>
      <c r="F11" s="4">
        <f>'Basic data'!F11/'Basic data'!F$29</f>
        <v>1.6535333543655117E-2</v>
      </c>
      <c r="G11" s="4">
        <f>'Basic data'!G11/'Basic data'!G$29</f>
        <v>1.4024816057239117E-2</v>
      </c>
      <c r="H11" s="4"/>
      <c r="I11" s="4">
        <f>'Basic data'!I11/'Basic data'!I$29</f>
        <v>1.9715450497957299E-2</v>
      </c>
      <c r="J11" s="15">
        <f>'Basic data'!J11/'Basic data'!J$29</f>
        <v>9.0532161971938509E-3</v>
      </c>
      <c r="K11" s="4">
        <f>'Basic data'!K11/'Basic data'!K$29</f>
        <v>1.2419029137740277E-2</v>
      </c>
      <c r="L11" s="4">
        <f>'Basic data'!L11/'Basic data'!L$29</f>
        <v>1.9121698172571568E-2</v>
      </c>
      <c r="M11" s="4">
        <f>'Basic data'!M11/'Basic data'!M$29</f>
        <v>1.4484633354649987E-2</v>
      </c>
    </row>
    <row r="12" spans="1:13" x14ac:dyDescent="0.2">
      <c r="A12" t="s">
        <v>22</v>
      </c>
      <c r="B12" s="3" t="s">
        <v>45</v>
      </c>
      <c r="C12" s="4">
        <f>'Basic data'!C12/'Basic data'!C$29</f>
        <v>2.9026223993730414E-2</v>
      </c>
      <c r="D12" s="15">
        <f>'Basic data'!D12/'Basic data'!D$29</f>
        <v>4.7323589557536861E-3</v>
      </c>
      <c r="E12" s="4">
        <f>'Basic data'!E12/'Basic data'!E$29</f>
        <v>9.0303252546879917E-3</v>
      </c>
      <c r="F12" s="4">
        <f>'Basic data'!F12/'Basic data'!F$29</f>
        <v>1.38527352230141E-2</v>
      </c>
      <c r="G12" s="4">
        <f>'Basic data'!G12/'Basic data'!G$29</f>
        <v>1.1208122719020955E-2</v>
      </c>
      <c r="H12" s="4"/>
      <c r="I12" s="4">
        <f>'Basic data'!I12/'Basic data'!I$29</f>
        <v>2.4832683601539667E-2</v>
      </c>
      <c r="J12" s="15">
        <f>'Basic data'!J12/'Basic data'!J$29</f>
        <v>4.1182714875361006E-3</v>
      </c>
      <c r="K12" s="4">
        <f>'Basic data'!K12/'Basic data'!K$29</f>
        <v>6.8820499278951213E-3</v>
      </c>
      <c r="L12" s="4">
        <f>'Basic data'!L12/'Basic data'!L$29</f>
        <v>1.2534889558028832E-2</v>
      </c>
      <c r="M12" s="4">
        <f>'Basic data'!M12/'Basic data'!M$29</f>
        <v>1.0413406667145013E-2</v>
      </c>
    </row>
    <row r="13" spans="1:13" x14ac:dyDescent="0.2">
      <c r="A13" t="s">
        <v>17</v>
      </c>
      <c r="B13" s="3" t="s">
        <v>46</v>
      </c>
      <c r="C13" s="4">
        <f>'Basic data'!C13/'Basic data'!C$29</f>
        <v>1.8643659978773441E-2</v>
      </c>
      <c r="D13" s="15">
        <f>'Basic data'!D13/'Basic data'!D$29</f>
        <v>2.7400752268690425E-2</v>
      </c>
      <c r="E13" s="4">
        <f>'Basic data'!E13/'Basic data'!E$29</f>
        <v>1.3076699893750343E-2</v>
      </c>
      <c r="F13" s="4">
        <f>'Basic data'!F13/'Basic data'!F$29</f>
        <v>2.1884822421895177E-2</v>
      </c>
      <c r="G13" s="4">
        <f>'Basic data'!G13/'Basic data'!G$29</f>
        <v>2.2938420162583555E-2</v>
      </c>
      <c r="H13" s="4"/>
      <c r="I13" s="4">
        <f>'Basic data'!I13/'Basic data'!I$29</f>
        <v>1.7346843236058885E-2</v>
      </c>
      <c r="J13" s="15">
        <f>'Basic data'!J13/'Basic data'!J$29</f>
        <v>2.5191998714761501E-3</v>
      </c>
      <c r="K13" s="4">
        <f>'Basic data'!K13/'Basic data'!K$29</f>
        <v>1.3357671928429384E-2</v>
      </c>
      <c r="L13" s="4">
        <f>'Basic data'!L13/'Basic data'!L$29</f>
        <v>2.7723918036480159E-2</v>
      </c>
      <c r="M13" s="4">
        <f>'Basic data'!M13/'Basic data'!M$29</f>
        <v>1.4564608834121886E-2</v>
      </c>
    </row>
    <row r="14" spans="1:13" s="16" customFormat="1" x14ac:dyDescent="0.2">
      <c r="A14" s="16" t="s">
        <v>7</v>
      </c>
      <c r="B14" s="14" t="s">
        <v>47</v>
      </c>
      <c r="C14" s="15">
        <f>'Basic data'!C14/'Basic data'!C$29</f>
        <v>3.9491334633426176E-2</v>
      </c>
      <c r="D14" s="15">
        <f>'Basic data'!D14/'Basic data'!D$29</f>
        <v>1.7918248250229003E-3</v>
      </c>
      <c r="E14" s="15">
        <f>'Basic data'!E14/'Basic data'!E$29</f>
        <v>7.8393261631606072E-3</v>
      </c>
      <c r="F14" s="15">
        <f>'Basic data'!F14/'Basic data'!F$29</f>
        <v>1.6517782146453282E-2</v>
      </c>
      <c r="G14" s="15">
        <f>'Basic data'!G14/'Basic data'!G$29</f>
        <v>1.1962632463297729E-2</v>
      </c>
      <c r="H14" s="15"/>
      <c r="I14" s="15">
        <f>'Basic data'!I14/'Basic data'!I$29</f>
        <v>4.2549712552585731E-2</v>
      </c>
      <c r="J14" s="15">
        <f>'Basic data'!J14/'Basic data'!J$29</f>
        <v>1.6589737467877482E-3</v>
      </c>
      <c r="K14" s="15">
        <f>'Basic data'!K14/'Basic data'!K$29</f>
        <v>7.1530701121438126E-3</v>
      </c>
      <c r="L14" s="15">
        <f>'Basic data'!L14/'Basic data'!L$29</f>
        <v>1.6121558812376244E-2</v>
      </c>
      <c r="M14" s="15">
        <f>'Basic data'!M14/'Basic data'!M$29</f>
        <v>1.3332802068745779E-2</v>
      </c>
    </row>
    <row r="15" spans="1:13" s="16" customFormat="1" x14ac:dyDescent="0.2">
      <c r="A15" s="16" t="s">
        <v>10</v>
      </c>
      <c r="B15" s="14" t="s">
        <v>48</v>
      </c>
      <c r="C15" s="15">
        <f>'Basic data'!C15/'Basic data'!C$29</f>
        <v>2.767370645529452E-2</v>
      </c>
      <c r="D15" s="15">
        <f>'Basic data'!D15/'Basic data'!D$29</f>
        <v>0.21443114538012562</v>
      </c>
      <c r="E15" s="15">
        <f>'Basic data'!E15/'Basic data'!E$29</f>
        <v>0.30168230860398337</v>
      </c>
      <c r="F15" s="15">
        <f>'Basic data'!F15/'Basic data'!F$29</f>
        <v>0.22933385663045328</v>
      </c>
      <c r="G15" s="15">
        <f>'Basic data'!G15/'Basic data'!G$29</f>
        <v>0.20585797069367656</v>
      </c>
      <c r="H15" s="15"/>
      <c r="I15" s="15">
        <f>'Basic data'!I15/'Basic data'!I$29</f>
        <v>1.3362306683713597E-2</v>
      </c>
      <c r="J15" s="15">
        <f>'Basic data'!J15/'Basic data'!J$29</f>
        <v>0.23857912956619193</v>
      </c>
      <c r="K15" s="15">
        <f>'Basic data'!K15/'Basic data'!K$29</f>
        <v>0.31870817123808531</v>
      </c>
      <c r="L15" s="15">
        <f>'Basic data'!L15/'Basic data'!L$29</f>
        <v>0.23399311235907222</v>
      </c>
      <c r="M15" s="15">
        <f>'Basic data'!M15/'Basic data'!M$29</f>
        <v>0.21061072807030637</v>
      </c>
    </row>
    <row r="16" spans="1:13" x14ac:dyDescent="0.2">
      <c r="A16" t="s">
        <v>21</v>
      </c>
      <c r="B16" s="3" t="s">
        <v>49</v>
      </c>
      <c r="C16" s="4">
        <f>'Basic data'!C16/'Basic data'!C$29</f>
        <v>6.631789892908127E-2</v>
      </c>
      <c r="D16" s="15">
        <f>'Basic data'!D16/'Basic data'!D$29</f>
        <v>3.6917044314782425E-3</v>
      </c>
      <c r="E16" s="4">
        <f>'Basic data'!E16/'Basic data'!E$29</f>
        <v>2.4484433955294552E-2</v>
      </c>
      <c r="F16" s="4">
        <f>'Basic data'!F16/'Basic data'!F$29</f>
        <v>2.6720011114901621E-2</v>
      </c>
      <c r="G16" s="4">
        <f>'Basic data'!G16/'Basic data'!G$29</f>
        <v>2.1283572596263629E-2</v>
      </c>
      <c r="H16" s="4"/>
      <c r="I16" s="4">
        <f>'Basic data'!I16/'Basic data'!I$29</f>
        <v>4.3315006275099315E-2</v>
      </c>
      <c r="J16" s="15">
        <f>'Basic data'!J16/'Basic data'!J$29</f>
        <v>4.3771117471546371E-3</v>
      </c>
      <c r="K16" s="4">
        <f>'Basic data'!K16/'Basic data'!K$29</f>
        <v>1.9365968339356571E-2</v>
      </c>
      <c r="L16" s="4">
        <f>'Basic data'!L16/'Basic data'!L$29</f>
        <v>2.2794192113367067E-2</v>
      </c>
      <c r="M16" s="4">
        <f>'Basic data'!M16/'Basic data'!M$29</f>
        <v>1.8004946531805482E-2</v>
      </c>
    </row>
    <row r="17" spans="1:13" x14ac:dyDescent="0.2">
      <c r="A17" t="s">
        <v>1</v>
      </c>
      <c r="B17" s="3" t="s">
        <v>50</v>
      </c>
      <c r="C17" s="4">
        <f>'Basic data'!C17/'Basic data'!C$29</f>
        <v>3.8644786334396379E-2</v>
      </c>
      <c r="D17" s="15">
        <f>'Basic data'!D17/'Basic data'!D$29</f>
        <v>2.2366168884270822E-3</v>
      </c>
      <c r="E17" s="4">
        <f>'Basic data'!E17/'Basic data'!E$29</f>
        <v>8.5334413291908058E-3</v>
      </c>
      <c r="F17" s="4">
        <f>'Basic data'!F17/'Basic data'!F$29</f>
        <v>1.2112934539040575E-2</v>
      </c>
      <c r="G17" s="4">
        <f>'Basic data'!G17/'Basic data'!G$29</f>
        <v>1.0672123463448787E-2</v>
      </c>
      <c r="H17" s="4"/>
      <c r="I17" s="4">
        <f>'Basic data'!I17/'Basic data'!I$29</f>
        <v>4.2113294144522827E-2</v>
      </c>
      <c r="J17" s="15">
        <f>'Basic data'!J17/'Basic data'!J$29</f>
        <v>3.2428671537835874E-3</v>
      </c>
      <c r="K17" s="4">
        <f>'Basic data'!K17/'Basic data'!K$29</f>
        <v>9.3377097770940866E-3</v>
      </c>
      <c r="L17" s="4">
        <f>'Basic data'!L17/'Basic data'!L$29</f>
        <v>1.2385798018367795E-2</v>
      </c>
      <c r="M17" s="4">
        <f>'Basic data'!M17/'Basic data'!M$29</f>
        <v>1.2799930289039127E-2</v>
      </c>
    </row>
    <row r="18" spans="1:13" x14ac:dyDescent="0.2">
      <c r="A18" t="s">
        <v>3</v>
      </c>
      <c r="B18" s="3" t="s">
        <v>51</v>
      </c>
      <c r="C18" s="4">
        <f>'Basic data'!C18/'Basic data'!C$29</f>
        <v>5.7001710615486041E-2</v>
      </c>
      <c r="D18" s="15">
        <f>'Basic data'!D18/'Basic data'!D$29</f>
        <v>8.1376457338684337E-3</v>
      </c>
      <c r="E18" s="4">
        <f>'Basic data'!E18/'Basic data'!E$29</f>
        <v>3.5471064766620146E-2</v>
      </c>
      <c r="F18" s="4">
        <f>'Basic data'!F18/'Basic data'!F$29</f>
        <v>3.3220001454258623E-2</v>
      </c>
      <c r="G18" s="4">
        <f>'Basic data'!G18/'Basic data'!G$29</f>
        <v>2.5425897045352714E-2</v>
      </c>
      <c r="H18" s="4"/>
      <c r="I18" s="4">
        <f>'Basic data'!I18/'Basic data'!I$29</f>
        <v>5.6445962347425167E-2</v>
      </c>
      <c r="J18" s="15">
        <f>'Basic data'!J18/'Basic data'!J$29</f>
        <v>1.2403366715935043E-2</v>
      </c>
      <c r="K18" s="4">
        <f>'Basic data'!K18/'Basic data'!K$29</f>
        <v>3.3913856930409839E-2</v>
      </c>
      <c r="L18" s="4">
        <f>'Basic data'!L18/'Basic data'!L$29</f>
        <v>2.8180451859105136E-2</v>
      </c>
      <c r="M18" s="4">
        <f>'Basic data'!M18/'Basic data'!M$29</f>
        <v>2.6451740025354487E-2</v>
      </c>
    </row>
    <row r="19" spans="1:13" x14ac:dyDescent="0.2">
      <c r="A19" t="s">
        <v>16</v>
      </c>
      <c r="B19" s="3" t="s">
        <v>52</v>
      </c>
      <c r="C19" s="4">
        <f>'Basic data'!C19/'Basic data'!C$29</f>
        <v>4.0205946900349496E-2</v>
      </c>
      <c r="D19" s="15">
        <f>'Basic data'!D19/'Basic data'!D$29</f>
        <v>8.0175476950627156E-3</v>
      </c>
      <c r="E19" s="4">
        <f>'Basic data'!E19/'Basic data'!E$29</f>
        <v>1.9599546703954789E-2</v>
      </c>
      <c r="F19" s="4">
        <f>'Basic data'!F19/'Basic data'!F$29</f>
        <v>1.9914124995741207E-2</v>
      </c>
      <c r="G19" s="4">
        <f>'Basic data'!G19/'Basic data'!G$29</f>
        <v>1.7176857895975377E-2</v>
      </c>
      <c r="H19" s="4"/>
      <c r="I19" s="4">
        <f>'Basic data'!I19/'Basic data'!I$29</f>
        <v>3.5906591989665969E-2</v>
      </c>
      <c r="J19" s="15">
        <f>'Basic data'!J19/'Basic data'!J$29</f>
        <v>1.1527354353036045E-2</v>
      </c>
      <c r="K19" s="4">
        <f>'Basic data'!K19/'Basic data'!K$29</f>
        <v>2.3255435500164269E-2</v>
      </c>
      <c r="L19" s="4">
        <f>'Basic data'!L19/'Basic data'!L$29</f>
        <v>2.0880605874023052E-2</v>
      </c>
      <c r="M19" s="4">
        <f>'Basic data'!M19/'Basic data'!M$29</f>
        <v>1.9505480127282614E-2</v>
      </c>
    </row>
    <row r="20" spans="1:13" x14ac:dyDescent="0.2">
      <c r="A20" t="s">
        <v>23</v>
      </c>
      <c r="B20" s="3" t="s">
        <v>53</v>
      </c>
      <c r="C20" s="4">
        <f>'Basic data'!C20/'Basic data'!C$29</f>
        <v>4.3982306516996634E-3</v>
      </c>
      <c r="D20" s="15">
        <f>'Basic data'!D20/'Basic data'!D$29</f>
        <v>3.0597456519798585E-2</v>
      </c>
      <c r="E20" s="4">
        <f>'Basic data'!E20/'Basic data'!E$29</f>
        <v>7.8511913796739437E-3</v>
      </c>
      <c r="F20" s="4">
        <f>'Basic data'!F20/'Basic data'!F$29</f>
        <v>1.5293498446258876E-2</v>
      </c>
      <c r="G20" s="4">
        <f>'Basic data'!G20/'Basic data'!G$29</f>
        <v>1.9833374414784378E-2</v>
      </c>
      <c r="H20" s="4"/>
      <c r="I20" s="4">
        <f>'Basic data'!I20/'Basic data'!I$29</f>
        <v>5.7211194228021789E-3</v>
      </c>
      <c r="J20" s="15">
        <f>'Basic data'!J20/'Basic data'!J$29</f>
        <v>2.5790096718520745E-2</v>
      </c>
      <c r="K20" s="4">
        <f>'Basic data'!K20/'Basic data'!K$29</f>
        <v>6.2952830410757292E-3</v>
      </c>
      <c r="L20" s="4">
        <f>'Basic data'!L20/'Basic data'!L$29</f>
        <v>1.8432503907160981E-2</v>
      </c>
      <c r="M20" s="4">
        <f>'Basic data'!M20/'Basic data'!M$29</f>
        <v>1.8456349341818397E-2</v>
      </c>
    </row>
    <row r="21" spans="1:13" x14ac:dyDescent="0.2">
      <c r="A21" t="s">
        <v>6</v>
      </c>
      <c r="B21" s="3" t="s">
        <v>54</v>
      </c>
      <c r="C21" s="4">
        <f>'Basic data'!C21/'Basic data'!C$29</f>
        <v>6.9997459266358461E-2</v>
      </c>
      <c r="D21" s="15">
        <f>'Basic data'!D21/'Basic data'!D$29</f>
        <v>1.7169865740540174E-2</v>
      </c>
      <c r="E21" s="4">
        <f>'Basic data'!E21/'Basic data'!E$29</f>
        <v>5.41438932864814E-2</v>
      </c>
      <c r="F21" s="4">
        <f>'Basic data'!F21/'Basic data'!F$29</f>
        <v>4.0094581382215305E-2</v>
      </c>
      <c r="G21" s="4">
        <f>'Basic data'!G21/'Basic data'!G$29</f>
        <v>3.5282897388613135E-2</v>
      </c>
      <c r="H21" s="4"/>
      <c r="I21" s="4">
        <f>'Basic data'!I21/'Basic data'!I$29</f>
        <v>8.2245235111218354E-2</v>
      </c>
      <c r="J21" s="15">
        <f>'Basic data'!J21/'Basic data'!J$29</f>
        <v>2.9110318691496054E-2</v>
      </c>
      <c r="K21" s="4">
        <f>'Basic data'!K21/'Basic data'!K$29</f>
        <v>5.7346049174606388E-2</v>
      </c>
      <c r="L21" s="4">
        <f>'Basic data'!L21/'Basic data'!L$29</f>
        <v>4.0350848800116065E-2</v>
      </c>
      <c r="M21" s="4">
        <f>'Basic data'!M21/'Basic data'!M$29</f>
        <v>4.3525440089391104E-2</v>
      </c>
    </row>
    <row r="22" spans="1:13" x14ac:dyDescent="0.2">
      <c r="A22" t="s">
        <v>13</v>
      </c>
      <c r="B22" s="3" t="s">
        <v>55</v>
      </c>
      <c r="C22" s="4">
        <f>'Basic data'!C22/'Basic data'!C$29</f>
        <v>6.9198122885794369E-2</v>
      </c>
      <c r="D22" s="15">
        <f>'Basic data'!D22/'Basic data'!D$29</f>
        <v>0.13593991239756889</v>
      </c>
      <c r="E22" s="4">
        <f>'Basic data'!E22/'Basic data'!E$29</f>
        <v>6.6116232556452686E-2</v>
      </c>
      <c r="F22" s="4">
        <f>'Basic data'!F22/'Basic data'!F$29</f>
        <v>8.0753388562713135E-2</v>
      </c>
      <c r="G22" s="4">
        <f>'Basic data'!G22/'Basic data'!G$29</f>
        <v>0.10186893396127587</v>
      </c>
      <c r="H22" s="4"/>
      <c r="I22" s="4">
        <f>'Basic data'!I22/'Basic data'!I$29</f>
        <v>9.7835273169970899E-2</v>
      </c>
      <c r="J22" s="15">
        <f>'Basic data'!J22/'Basic data'!J$29</f>
        <v>0.15402504260370151</v>
      </c>
      <c r="K22" s="4">
        <f>'Basic data'!K22/'Basic data'!K$29</f>
        <v>6.9023866766149911E-2</v>
      </c>
      <c r="L22" s="4">
        <f>'Basic data'!L22/'Basic data'!L$29</f>
        <v>8.7225186901484619E-2</v>
      </c>
      <c r="M22" s="4">
        <f>'Basic data'!M22/'Basic data'!M$29</f>
        <v>0.11451393434213189</v>
      </c>
    </row>
    <row r="23" spans="1:13" x14ac:dyDescent="0.2">
      <c r="A23" t="s">
        <v>11</v>
      </c>
      <c r="B23" s="3" t="s">
        <v>56</v>
      </c>
      <c r="C23" s="4">
        <f>'Basic data'!C23/'Basic data'!C$29</f>
        <v>7.5862129716775015E-2</v>
      </c>
      <c r="D23" s="15">
        <f>'Basic data'!D23/'Basic data'!D$29</f>
        <v>6.8587354345583607E-2</v>
      </c>
      <c r="E23" s="4">
        <f>'Basic data'!E23/'Basic data'!E$29</f>
        <v>6.9817172684570161E-2</v>
      </c>
      <c r="F23" s="4">
        <f>'Basic data'!F23/'Basic data'!F$29</f>
        <v>7.7694320146629386E-2</v>
      </c>
      <c r="G23" s="4">
        <f>'Basic data'!G23/'Basic data'!G$29</f>
        <v>7.2628295335723916E-2</v>
      </c>
      <c r="H23" s="4"/>
      <c r="I23" s="4">
        <f>'Basic data'!I23/'Basic data'!I$29</f>
        <v>6.3189390499671552E-2</v>
      </c>
      <c r="J23" s="15">
        <f>'Basic data'!J23/'Basic data'!J$29</f>
        <v>5.2487147727617173E-2</v>
      </c>
      <c r="K23" s="4">
        <f>'Basic data'!K23/'Basic data'!K$29</f>
        <v>5.1665883696723501E-2</v>
      </c>
      <c r="L23" s="4">
        <f>'Basic data'!L23/'Basic data'!L$29</f>
        <v>7.1809347278865621E-2</v>
      </c>
      <c r="M23" s="4">
        <f>'Basic data'!M23/'Basic data'!M$29</f>
        <v>6.0799784111378895E-2</v>
      </c>
    </row>
    <row r="24" spans="1:13" x14ac:dyDescent="0.2">
      <c r="A24" t="s">
        <v>9</v>
      </c>
      <c r="B24" s="3" t="s">
        <v>57</v>
      </c>
      <c r="C24" s="4">
        <f>'Basic data'!C24/'Basic data'!C$29</f>
        <v>2.2408043406459681E-2</v>
      </c>
      <c r="D24" s="15">
        <f>'Basic data'!D24/'Basic data'!D$29</f>
        <v>1.5406615773868216E-2</v>
      </c>
      <c r="E24" s="4">
        <f>'Basic data'!E24/'Basic data'!E$29</f>
        <v>8.324121000134771E-3</v>
      </c>
      <c r="F24" s="4">
        <f>'Basic data'!F24/'Basic data'!F$29</f>
        <v>1.4912898610298068E-2</v>
      </c>
      <c r="G24" s="4">
        <f>'Basic data'!G24/'Basic data'!G$29</f>
        <v>1.5334391694241263E-2</v>
      </c>
      <c r="H24" s="4"/>
      <c r="I24" s="4">
        <f>'Basic data'!I24/'Basic data'!I$29</f>
        <v>1.6479819560128339E-2</v>
      </c>
      <c r="J24" s="15">
        <f>'Basic data'!J24/'Basic data'!J$29</f>
        <v>2.4815763790675294E-2</v>
      </c>
      <c r="K24" s="4">
        <f>'Basic data'!K24/'Basic data'!K$29</f>
        <v>8.452288472737806E-3</v>
      </c>
      <c r="L24" s="4">
        <f>'Basic data'!L24/'Basic data'!L$29</f>
        <v>1.6075918545133069E-2</v>
      </c>
      <c r="M24" s="4">
        <f>'Basic data'!M24/'Basic data'!M$29</f>
        <v>1.9027351217559146E-2</v>
      </c>
    </row>
    <row r="25" spans="1:13" x14ac:dyDescent="0.2">
      <c r="A25" t="s">
        <v>15</v>
      </c>
      <c r="B25" s="3" t="s">
        <v>58</v>
      </c>
      <c r="C25" s="4">
        <f>'Basic data'!C25/'Basic data'!C$29</f>
        <v>4.0083611614765398E-3</v>
      </c>
      <c r="D25" s="15">
        <f>'Basic data'!D25/'Basic data'!D$29</f>
        <v>0.27326939924831117</v>
      </c>
      <c r="E25" s="4">
        <f>'Basic data'!E25/'Basic data'!E$29</f>
        <v>0.16030254511132933</v>
      </c>
      <c r="F25" s="4">
        <f>'Basic data'!F25/'Basic data'!F$29</f>
        <v>0.12772070623872525</v>
      </c>
      <c r="G25" s="4">
        <f>'Basic data'!G25/'Basic data'!G$29</f>
        <v>0.17967967293744061</v>
      </c>
      <c r="H25" s="4"/>
      <c r="I25" s="4">
        <f>'Basic data'!I25/'Basic data'!I$29</f>
        <v>3.4860907015606796E-3</v>
      </c>
      <c r="J25" s="15">
        <f>'Basic data'!J25/'Basic data'!J$29</f>
        <v>0.25107462395761848</v>
      </c>
      <c r="K25" s="4">
        <f>'Basic data'!K25/'Basic data'!K$29</f>
        <v>0.18249831891747498</v>
      </c>
      <c r="L25" s="4">
        <f>'Basic data'!L25/'Basic data'!L$29</f>
        <v>0.12328401447803705</v>
      </c>
      <c r="M25" s="4">
        <f>'Basic data'!M25/'Basic data'!M$29</f>
        <v>0.16307381012135927</v>
      </c>
    </row>
    <row r="26" spans="1:13" x14ac:dyDescent="0.2">
      <c r="A26" t="s">
        <v>18</v>
      </c>
      <c r="B26" s="3" t="s">
        <v>59</v>
      </c>
      <c r="C26" s="4">
        <f>'Basic data'!C26/'Basic data'!C$29</f>
        <v>6.174061930357768E-2</v>
      </c>
      <c r="D26" s="15">
        <f>'Basic data'!D26/'Basic data'!D$29</f>
        <v>5.6129190029052686E-2</v>
      </c>
      <c r="E26" s="4">
        <f>'Basic data'!E26/'Basic data'!E$29</f>
        <v>2.7178061975831672E-2</v>
      </c>
      <c r="F26" s="4">
        <f>'Basic data'!F26/'Basic data'!F$29</f>
        <v>3.6556979283599161E-2</v>
      </c>
      <c r="G26" s="4">
        <f>'Basic data'!G26/'Basic data'!G$29</f>
        <v>4.7196266245302113E-2</v>
      </c>
      <c r="H26" s="4"/>
      <c r="I26" s="4">
        <f>'Basic data'!I26/'Basic data'!I$29</f>
        <v>6.4653497883955122E-2</v>
      </c>
      <c r="J26" s="15">
        <f>'Basic data'!J26/'Basic data'!J$29</f>
        <v>5.540915564884074E-2</v>
      </c>
      <c r="K26" s="4">
        <f>'Basic data'!K26/'Basic data'!K$29</f>
        <v>2.1952430226119674E-2</v>
      </c>
      <c r="L26" s="4">
        <f>'Basic data'!L26/'Basic data'!L$29</f>
        <v>3.853790721905484E-2</v>
      </c>
      <c r="M26" s="4">
        <f>'Basic data'!M26/'Basic data'!M$29</f>
        <v>4.784390394213843E-2</v>
      </c>
    </row>
    <row r="27" spans="1:13" x14ac:dyDescent="0.2">
      <c r="A27" t="s">
        <v>12</v>
      </c>
      <c r="B27" s="3" t="s">
        <v>60</v>
      </c>
      <c r="C27" s="4">
        <f>'Basic data'!C27/'Basic data'!C$29</f>
        <v>4.4225294483104222E-2</v>
      </c>
      <c r="D27" s="15">
        <f>'Basic data'!D27/'Basic data'!D$29</f>
        <v>4.4987309138763802E-2</v>
      </c>
      <c r="E27" s="4">
        <f>'Basic data'!E27/'Basic data'!E$29</f>
        <v>2.1419738078703548E-2</v>
      </c>
      <c r="F27" s="4">
        <f>'Basic data'!F27/'Basic data'!F$29</f>
        <v>3.1452509385204053E-2</v>
      </c>
      <c r="G27" s="4">
        <f>'Basic data'!G27/'Basic data'!G$29</f>
        <v>3.7851797589506492E-2</v>
      </c>
      <c r="H27" s="4"/>
      <c r="I27" s="4">
        <f>'Basic data'!I27/'Basic data'!I$29</f>
        <v>5.2468352089780609E-2</v>
      </c>
      <c r="J27" s="15">
        <f>'Basic data'!J27/'Basic data'!J$29</f>
        <v>4.8721127792278149E-2</v>
      </c>
      <c r="K27" s="4">
        <f>'Basic data'!K27/'Basic data'!K$29</f>
        <v>2.2860982407228298E-2</v>
      </c>
      <c r="L27" s="4">
        <f>'Basic data'!L27/'Basic data'!L$29</f>
        <v>3.2198211798591392E-2</v>
      </c>
      <c r="M27" s="4">
        <f>'Basic data'!M27/'Basic data'!M$29</f>
        <v>4.1143083489597429E-2</v>
      </c>
    </row>
    <row r="28" spans="1:13" x14ac:dyDescent="0.2">
      <c r="B28" s="3"/>
      <c r="C28" s="1"/>
      <c r="D28" s="20"/>
      <c r="E28" s="1"/>
      <c r="F28" s="1"/>
      <c r="G28" s="1"/>
      <c r="I28" s="1"/>
      <c r="J28" s="20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SUM(C4:C28)</f>
        <v>0.99999999999999989</v>
      </c>
      <c r="D29" s="15">
        <f>SUM(D4:D28)</f>
        <v>1</v>
      </c>
      <c r="E29" s="4">
        <f>SUM(E4:E28)</f>
        <v>1</v>
      </c>
      <c r="F29" s="4">
        <f>SUM(F4:F28)</f>
        <v>1</v>
      </c>
      <c r="G29" s="4">
        <f>SUM(G4:G28)</f>
        <v>0.99999999999999989</v>
      </c>
      <c r="H29" s="4"/>
      <c r="I29" s="4">
        <f>SUM(I4:I28)</f>
        <v>1</v>
      </c>
      <c r="J29" s="15">
        <f>SUM(J4:J28)</f>
        <v>1</v>
      </c>
      <c r="K29" s="4">
        <f>SUM(K4:K28)</f>
        <v>1.0000000000000002</v>
      </c>
      <c r="L29" s="4">
        <f>SUM(L4:L28)</f>
        <v>0.99999999999999989</v>
      </c>
      <c r="M29" s="4">
        <f>SUM(M4:M28)</f>
        <v>1</v>
      </c>
    </row>
  </sheetData>
  <mergeCells count="2">
    <mergeCell ref="C1:G1"/>
    <mergeCell ref="I1:M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4" width="10.140625" style="16" bestFit="1" customWidth="1"/>
    <col min="5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0" width="10.140625" style="16" bestFit="1" customWidth="1"/>
    <col min="11" max="12" width="10.140625" bestFit="1" customWidth="1"/>
    <col min="13" max="13" width="11.140625" bestFit="1" customWidth="1"/>
  </cols>
  <sheetData>
    <row r="1" spans="1:13" s="2" customFormat="1" x14ac:dyDescent="0.2"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19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19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19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19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4">
        <f>'Basic data'!C4/'Basic data'!$G4</f>
        <v>0.33367754496738328</v>
      </c>
      <c r="D4" s="15">
        <f>'Basic data'!D4/'Basic data'!$G4</f>
        <v>0.19740764665386867</v>
      </c>
      <c r="E4" s="4">
        <f>'Basic data'!E4/'Basic data'!$G4</f>
        <v>7.8775940971495637E-2</v>
      </c>
      <c r="F4" s="4">
        <f>'Basic data'!F4/'Basic data'!$G4</f>
        <v>0.3901388674072524</v>
      </c>
      <c r="G4" s="4">
        <f>'Basic data'!G4/'Basic data'!$G4</f>
        <v>1</v>
      </c>
      <c r="I4" s="4">
        <f>'Basic data'!I4/'Basic data'!$M4</f>
        <v>0.40391283979565784</v>
      </c>
      <c r="J4" s="15">
        <f>'Basic data'!J4/'Basic data'!$M4</f>
        <v>9.1832510825622576E-2</v>
      </c>
      <c r="K4" s="4">
        <f>'Basic data'!K4/'Basic data'!$M4</f>
        <v>7.4481770568682909E-2</v>
      </c>
      <c r="L4" s="4">
        <f>'Basic data'!L4/'Basic data'!$M4</f>
        <v>0.42977287881003667</v>
      </c>
      <c r="M4" s="4">
        <f>'Basic data'!M4/'Basic data'!$M4</f>
        <v>1</v>
      </c>
    </row>
    <row r="5" spans="1:13" x14ac:dyDescent="0.2">
      <c r="A5" t="s">
        <v>19</v>
      </c>
      <c r="B5" s="3" t="s">
        <v>38</v>
      </c>
      <c r="C5" s="4">
        <f>'Basic data'!C5/'Basic data'!$G5</f>
        <v>0.2952758251160012</v>
      </c>
      <c r="D5" s="15">
        <f>'Basic data'!D5/'Basic data'!$G5</f>
        <v>0.14419580830664835</v>
      </c>
      <c r="E5" s="4">
        <f>'Basic data'!E5/'Basic data'!$G5</f>
        <v>0.15370707398895636</v>
      </c>
      <c r="F5" s="4">
        <f>'Basic data'!F5/'Basic data'!$G5</f>
        <v>0.40682129258839406</v>
      </c>
      <c r="G5" s="4">
        <f>'Basic data'!G5/'Basic data'!$G5</f>
        <v>1</v>
      </c>
      <c r="I5" s="4">
        <f>'Basic data'!I5/'Basic data'!$M5</f>
        <v>0.34387643567982695</v>
      </c>
      <c r="J5" s="15">
        <f>'Basic data'!J5/'Basic data'!$M5</f>
        <v>0.18133373010649925</v>
      </c>
      <c r="K5" s="4">
        <f>'Basic data'!K5/'Basic data'!$M5</f>
        <v>0.12890702345730587</v>
      </c>
      <c r="L5" s="4">
        <f>'Basic data'!L5/'Basic data'!$M5</f>
        <v>0.3458828107563679</v>
      </c>
      <c r="M5" s="4">
        <f>'Basic data'!M5/'Basic data'!$M5</f>
        <v>1</v>
      </c>
    </row>
    <row r="6" spans="1:13" x14ac:dyDescent="0.2">
      <c r="A6" t="s">
        <v>0</v>
      </c>
      <c r="B6" s="3" t="s">
        <v>39</v>
      </c>
      <c r="C6" s="4">
        <f>'Basic data'!C6/'Basic data'!$G6</f>
        <v>0.19880725997911722</v>
      </c>
      <c r="D6" s="15">
        <f>'Basic data'!D6/'Basic data'!$G6</f>
        <v>0.25740887110416316</v>
      </c>
      <c r="E6" s="4">
        <f>'Basic data'!E6/'Basic data'!$G6</f>
        <v>0.11060953842025747</v>
      </c>
      <c r="F6" s="4">
        <f>'Basic data'!F6/'Basic data'!$G6</f>
        <v>0.4331743304964622</v>
      </c>
      <c r="G6" s="4">
        <f>'Basic data'!G6/'Basic data'!$G6</f>
        <v>1</v>
      </c>
      <c r="I6" s="4">
        <f>'Basic data'!I6/'Basic data'!$M6</f>
        <v>0.27852143874563989</v>
      </c>
      <c r="J6" s="15">
        <f>'Basic data'!J6/'Basic data'!$M6</f>
        <v>0.23535963033164725</v>
      </c>
      <c r="K6" s="4">
        <f>'Basic data'!K6/'Basic data'!$M6</f>
        <v>6.2106750709390875E-2</v>
      </c>
      <c r="L6" s="4">
        <f>'Basic data'!L6/'Basic data'!$M6</f>
        <v>0.42401218021332199</v>
      </c>
      <c r="M6" s="4">
        <f>'Basic data'!M6/'Basic data'!$M6</f>
        <v>1</v>
      </c>
    </row>
    <row r="7" spans="1:13" x14ac:dyDescent="0.2">
      <c r="A7" t="s">
        <v>2</v>
      </c>
      <c r="B7" s="3" t="s">
        <v>40</v>
      </c>
      <c r="C7" s="4">
        <f>'Basic data'!C7/'Basic data'!$G7</f>
        <v>0.26552546099725871</v>
      </c>
      <c r="D7" s="15">
        <f>'Basic data'!D7/'Basic data'!$G7</f>
        <v>0.1486068373860624</v>
      </c>
      <c r="E7" s="4">
        <f>'Basic data'!E7/'Basic data'!$G7</f>
        <v>0.14115952394021486</v>
      </c>
      <c r="F7" s="4">
        <f>'Basic data'!F7/'Basic data'!$G7</f>
        <v>0.44470817767646403</v>
      </c>
      <c r="G7" s="4">
        <f>'Basic data'!G7/'Basic data'!$G7</f>
        <v>1</v>
      </c>
      <c r="I7" s="4">
        <f>'Basic data'!I7/'Basic data'!$M7</f>
        <v>0.2829119024654998</v>
      </c>
      <c r="J7" s="15">
        <f>'Basic data'!J7/'Basic data'!$M7</f>
        <v>0.12068666759865465</v>
      </c>
      <c r="K7" s="4">
        <f>'Basic data'!K7/'Basic data'!$M7</f>
        <v>9.9047610096954161E-2</v>
      </c>
      <c r="L7" s="4">
        <f>'Basic data'!L7/'Basic data'!$M7</f>
        <v>0.49735381983889138</v>
      </c>
      <c r="M7" s="4">
        <f>'Basic data'!M7/'Basic data'!$M7</f>
        <v>1</v>
      </c>
    </row>
    <row r="8" spans="1:13" x14ac:dyDescent="0.2">
      <c r="A8" t="s">
        <v>14</v>
      </c>
      <c r="B8" s="3" t="s">
        <v>41</v>
      </c>
      <c r="C8" s="4">
        <f>'Basic data'!C8/'Basic data'!$G8</f>
        <v>0.18221083181564476</v>
      </c>
      <c r="D8" s="15">
        <f>'Basic data'!D8/'Basic data'!$G8</f>
        <v>0.31214379008408971</v>
      </c>
      <c r="E8" s="4">
        <f>'Basic data'!E8/'Basic data'!$G8</f>
        <v>7.9686588196111005E-2</v>
      </c>
      <c r="F8" s="4">
        <f>'Basic data'!F8/'Basic data'!$G8</f>
        <v>0.42595878990415453</v>
      </c>
      <c r="G8" s="4">
        <f>'Basic data'!G8/'Basic data'!$G8</f>
        <v>1</v>
      </c>
      <c r="I8" s="4">
        <f>'Basic data'!I8/'Basic data'!$M8</f>
        <v>0.24840666698936703</v>
      </c>
      <c r="J8" s="15">
        <f>'Basic data'!J8/'Basic data'!$M8</f>
        <v>0.2772434733852881</v>
      </c>
      <c r="K8" s="4">
        <f>'Basic data'!K8/'Basic data'!$M8</f>
        <v>5.5360254610581347E-2</v>
      </c>
      <c r="L8" s="4">
        <f>'Basic data'!L8/'Basic data'!$M8</f>
        <v>0.41898960501476357</v>
      </c>
      <c r="M8" s="4">
        <f>'Basic data'!M8/'Basic data'!$M8</f>
        <v>1</v>
      </c>
    </row>
    <row r="9" spans="1:13" x14ac:dyDescent="0.2">
      <c r="A9" t="s">
        <v>4</v>
      </c>
      <c r="B9" s="3" t="s">
        <v>42</v>
      </c>
      <c r="C9" s="4">
        <f>'Basic data'!C9/'Basic data'!$G9</f>
        <v>0.26657772865251345</v>
      </c>
      <c r="D9" s="15">
        <f>'Basic data'!D9/'Basic data'!$G9</f>
        <v>0.24638833731495841</v>
      </c>
      <c r="E9" s="4">
        <f>'Basic data'!E9/'Basic data'!$G9</f>
        <v>0.11023881558259546</v>
      </c>
      <c r="F9" s="4">
        <f>'Basic data'!F9/'Basic data'!$G9</f>
        <v>0.37679511844993269</v>
      </c>
      <c r="G9" s="4">
        <f>'Basic data'!G9/'Basic data'!$G9</f>
        <v>1</v>
      </c>
      <c r="I9" s="4">
        <f>'Basic data'!I9/'Basic data'!$M9</f>
        <v>0.26043692390817264</v>
      </c>
      <c r="J9" s="15">
        <f>'Basic data'!J9/'Basic data'!$M9</f>
        <v>0.34746535676687457</v>
      </c>
      <c r="K9" s="4">
        <f>'Basic data'!K9/'Basic data'!$M9</f>
        <v>7.5455459619165652E-2</v>
      </c>
      <c r="L9" s="4">
        <f>'Basic data'!L9/'Basic data'!$M9</f>
        <v>0.31664225970578713</v>
      </c>
      <c r="M9" s="4">
        <f>'Basic data'!M9/'Basic data'!$M9</f>
        <v>1</v>
      </c>
    </row>
    <row r="10" spans="1:13" x14ac:dyDescent="0.2">
      <c r="A10" t="s">
        <v>5</v>
      </c>
      <c r="B10" s="3" t="s">
        <v>43</v>
      </c>
      <c r="C10" s="4">
        <f>'Basic data'!C10/'Basic data'!$G10</f>
        <v>0.28210828908885299</v>
      </c>
      <c r="D10" s="15">
        <f>'Basic data'!D10/'Basic data'!$G10</f>
        <v>0.23374972184170104</v>
      </c>
      <c r="E10" s="4">
        <f>'Basic data'!E10/'Basic data'!$G10</f>
        <v>9.6570016498842115E-2</v>
      </c>
      <c r="F10" s="4">
        <f>'Basic data'!F10/'Basic data'!$G10</f>
        <v>0.38757197257060383</v>
      </c>
      <c r="G10" s="4">
        <f>'Basic data'!G10/'Basic data'!$G10</f>
        <v>1</v>
      </c>
      <c r="I10" s="4">
        <f>'Basic data'!I10/'Basic data'!$M10</f>
        <v>0.38004130896229654</v>
      </c>
      <c r="J10" s="15">
        <f>'Basic data'!J10/'Basic data'!$M10</f>
        <v>0.13157014331363232</v>
      </c>
      <c r="K10" s="4">
        <f>'Basic data'!K10/'Basic data'!$M10</f>
        <v>6.9773748076657274E-2</v>
      </c>
      <c r="L10" s="4">
        <f>'Basic data'!L10/'Basic data'!$M10</f>
        <v>0.41861479964741388</v>
      </c>
      <c r="M10" s="4">
        <f>'Basic data'!M10/'Basic data'!$M10</f>
        <v>1</v>
      </c>
    </row>
    <row r="11" spans="1:13" x14ac:dyDescent="0.2">
      <c r="A11" t="s">
        <v>20</v>
      </c>
      <c r="B11" s="3" t="s">
        <v>44</v>
      </c>
      <c r="C11" s="4">
        <f>'Basic data'!C11/'Basic data'!$G11</f>
        <v>0.13114585950110785</v>
      </c>
      <c r="D11" s="15">
        <f>'Basic data'!D11/'Basic data'!$G11</f>
        <v>0.39116625189385873</v>
      </c>
      <c r="E11" s="4">
        <f>'Basic data'!E11/'Basic data'!$G11</f>
        <v>8.7881998802185973E-2</v>
      </c>
      <c r="F11" s="4">
        <f>'Basic data'!F11/'Basic data'!$G11</f>
        <v>0.38980588980284747</v>
      </c>
      <c r="G11" s="4">
        <f>'Basic data'!G11/'Basic data'!$G11</f>
        <v>1</v>
      </c>
      <c r="I11" s="4">
        <f>'Basic data'!I11/'Basic data'!$M11</f>
        <v>0.20291008102935476</v>
      </c>
      <c r="J11" s="15">
        <f>'Basic data'!J11/'Basic data'!$M11</f>
        <v>0.25587162088623749</v>
      </c>
      <c r="K11" s="4">
        <f>'Basic data'!K11/'Basic data'!$M11</f>
        <v>7.7229612025262878E-2</v>
      </c>
      <c r="L11" s="4">
        <f>'Basic data'!L11/'Basic data'!$M11</f>
        <v>0.46398868605914489</v>
      </c>
      <c r="M11" s="4">
        <f>'Basic data'!M11/'Basic data'!$M11</f>
        <v>1</v>
      </c>
    </row>
    <row r="12" spans="1:13" x14ac:dyDescent="0.2">
      <c r="A12" t="s">
        <v>22</v>
      </c>
      <c r="B12" s="3" t="s">
        <v>45</v>
      </c>
      <c r="C12" s="4">
        <f>'Basic data'!C12/'Basic data'!$G12</f>
        <v>0.3189787476573912</v>
      </c>
      <c r="D12" s="15">
        <f>'Basic data'!D12/'Basic data'!$G12</f>
        <v>0.18463835994000311</v>
      </c>
      <c r="E12" s="4">
        <f>'Basic data'!E12/'Basic data'!$G12</f>
        <v>8.7748169692434361E-2</v>
      </c>
      <c r="F12" s="4">
        <f>'Basic data'!F12/'Basic data'!$G12</f>
        <v>0.40863472271017132</v>
      </c>
      <c r="G12" s="4">
        <f>'Basic data'!G12/'Basic data'!$G12</f>
        <v>1</v>
      </c>
      <c r="I12" s="4">
        <f>'Basic data'!I12/'Basic data'!$M12</f>
        <v>0.35549643663405783</v>
      </c>
      <c r="J12" s="15">
        <f>'Basic data'!J12/'Basic data'!$M12</f>
        <v>0.16190075693860387</v>
      </c>
      <c r="K12" s="4">
        <f>'Basic data'!K12/'Basic data'!$M12</f>
        <v>5.952901597981497E-2</v>
      </c>
      <c r="L12" s="4">
        <f>'Basic data'!L12/'Basic data'!$M12</f>
        <v>0.42307379044752336</v>
      </c>
      <c r="M12" s="4">
        <f>'Basic data'!M12/'Basic data'!$M12</f>
        <v>1</v>
      </c>
    </row>
    <row r="13" spans="1:13" x14ac:dyDescent="0.2">
      <c r="A13" t="s">
        <v>17</v>
      </c>
      <c r="B13" s="3" t="s">
        <v>46</v>
      </c>
      <c r="C13" s="4">
        <f>'Basic data'!C13/'Basic data'!$G13</f>
        <v>0.10010868438744788</v>
      </c>
      <c r="D13" s="15">
        <f>'Basic data'!D13/'Basic data'!$G13</f>
        <v>0.52236745952237329</v>
      </c>
      <c r="E13" s="4">
        <f>'Basic data'!E13/'Basic data'!$G13</f>
        <v>6.2087218556596928E-2</v>
      </c>
      <c r="F13" s="4">
        <f>'Basic data'!F13/'Basic data'!$G13</f>
        <v>0.31543663753358187</v>
      </c>
      <c r="G13" s="4">
        <f>'Basic data'!G13/'Basic data'!$G13</f>
        <v>1</v>
      </c>
      <c r="I13" s="4">
        <f>'Basic data'!I13/'Basic data'!$M13</f>
        <v>0.1775521985221232</v>
      </c>
      <c r="J13" s="15">
        <f>'Basic data'!J13/'Basic data'!$M13</f>
        <v>7.080933819629151E-2</v>
      </c>
      <c r="K13" s="4">
        <f>'Basic data'!K13/'Basic data'!$M13</f>
        <v>8.2610578073392518E-2</v>
      </c>
      <c r="L13" s="4">
        <f>'Basic data'!L13/'Basic data'!$M13</f>
        <v>0.66902788520819279</v>
      </c>
      <c r="M13" s="4">
        <f>'Basic data'!M13/'Basic data'!$M13</f>
        <v>1</v>
      </c>
    </row>
    <row r="14" spans="1:13" x14ac:dyDescent="0.2">
      <c r="A14" t="s">
        <v>7</v>
      </c>
      <c r="B14" s="14" t="s">
        <v>47</v>
      </c>
      <c r="C14" s="15">
        <f>'Basic data'!C14/'Basic data'!$G14</f>
        <v>0.40661101101427533</v>
      </c>
      <c r="D14" s="15">
        <f>'Basic data'!D14/'Basic data'!$G14</f>
        <v>6.5500697054435467E-2</v>
      </c>
      <c r="E14" s="15">
        <f>'Basic data'!E14/'Basic data'!$G14</f>
        <v>7.1370629142582284E-2</v>
      </c>
      <c r="F14" s="15">
        <f>'Basic data'!F14/'Basic data'!$G14</f>
        <v>0.45651766278870692</v>
      </c>
      <c r="G14" s="15">
        <f>'Basic data'!G14/'Basic data'!$G14</f>
        <v>1</v>
      </c>
      <c r="H14" s="16"/>
      <c r="I14" s="15">
        <f>'Basic data'!I14/'Basic data'!$M14</f>
        <v>0.47575090632884787</v>
      </c>
      <c r="J14" s="15">
        <f>'Basic data'!J14/'Basic data'!$M14</f>
        <v>5.0938343362934659E-2</v>
      </c>
      <c r="K14" s="15">
        <f>'Basic data'!K14/'Basic data'!$M14</f>
        <v>4.8325322789978559E-2</v>
      </c>
      <c r="L14" s="15">
        <f>'Basic data'!L14/'Basic data'!$M14</f>
        <v>0.42498542751823892</v>
      </c>
      <c r="M14" s="15">
        <f>'Basic data'!M14/'Basic data'!$M14</f>
        <v>1</v>
      </c>
    </row>
    <row r="15" spans="1:13" x14ac:dyDescent="0.2">
      <c r="A15" t="s">
        <v>10</v>
      </c>
      <c r="B15" s="14" t="s">
        <v>48</v>
      </c>
      <c r="C15" s="15">
        <f>'Basic data'!C15/'Basic data'!$G15</f>
        <v>1.6557841704242852E-2</v>
      </c>
      <c r="D15" s="15">
        <f>'Basic data'!D15/'Basic data'!$G15</f>
        <v>0.45550936513725043</v>
      </c>
      <c r="E15" s="15">
        <f>'Basic data'!E15/'Basic data'!$G15</f>
        <v>0.15960618111731648</v>
      </c>
      <c r="F15" s="15">
        <f>'Basic data'!F15/'Basic data'!$G15</f>
        <v>0.36832661204119022</v>
      </c>
      <c r="G15" s="15">
        <f>'Basic data'!G15/'Basic data'!$G15</f>
        <v>1</v>
      </c>
      <c r="H15" s="16"/>
      <c r="I15" s="15">
        <f>'Basic data'!I15/'Basic data'!$M15</f>
        <v>9.4581320119239559E-3</v>
      </c>
      <c r="J15" s="15">
        <f>'Basic data'!J15/'Basic data'!$M15</f>
        <v>0.46374441822389684</v>
      </c>
      <c r="K15" s="15">
        <f>'Basic data'!K15/'Basic data'!$M15</f>
        <v>0.13630645482316275</v>
      </c>
      <c r="L15" s="15">
        <f>'Basic data'!L15/'Basic data'!$M15</f>
        <v>0.39049099494101647</v>
      </c>
      <c r="M15" s="15">
        <f>'Basic data'!M15/'Basic data'!$M15</f>
        <v>1</v>
      </c>
    </row>
    <row r="16" spans="1:13" x14ac:dyDescent="0.2">
      <c r="A16" t="s">
        <v>21</v>
      </c>
      <c r="B16" s="3" t="s">
        <v>49</v>
      </c>
      <c r="C16" s="4">
        <f>'Basic data'!C16/'Basic data'!$G16</f>
        <v>0.3837870471191413</v>
      </c>
      <c r="D16" s="15">
        <f>'Basic data'!D16/'Basic data'!$G16</f>
        <v>7.5850688288977702E-2</v>
      </c>
      <c r="E16" s="4">
        <f>'Basic data'!E16/'Basic data'!$G16</f>
        <v>0.12528904242114591</v>
      </c>
      <c r="F16" s="4">
        <f>'Basic data'!F16/'Basic data'!$G16</f>
        <v>0.41507322217073506</v>
      </c>
      <c r="G16" s="4">
        <f>'Basic data'!G16/'Basic data'!$G16</f>
        <v>1</v>
      </c>
      <c r="I16" s="4">
        <f>'Basic data'!I16/'Basic data'!$M16</f>
        <v>0.35863359634615288</v>
      </c>
      <c r="J16" s="15">
        <f>'Basic data'!J16/'Basic data'!$M16</f>
        <v>9.9522787901751661E-2</v>
      </c>
      <c r="K16" s="4">
        <f>'Basic data'!K16/'Basic data'!$M16</f>
        <v>9.6883784517232369E-2</v>
      </c>
      <c r="L16" s="4">
        <f>'Basic data'!L16/'Basic data'!$M16</f>
        <v>0.4449598312348631</v>
      </c>
      <c r="M16" s="4">
        <f>'Basic data'!M16/'Basic data'!$M16</f>
        <v>1</v>
      </c>
    </row>
    <row r="17" spans="1:13" x14ac:dyDescent="0.2">
      <c r="A17" t="s">
        <v>1</v>
      </c>
      <c r="B17" s="3" t="s">
        <v>50</v>
      </c>
      <c r="C17" s="4">
        <f>'Basic data'!C17/'Basic data'!$G17</f>
        <v>0.44600954519804342</v>
      </c>
      <c r="D17" s="15">
        <f>'Basic data'!D17/'Basic data'!$G17</f>
        <v>9.1646923626992491E-2</v>
      </c>
      <c r="E17" s="4">
        <f>'Basic data'!E17/'Basic data'!$G17</f>
        <v>8.7084510871427684E-2</v>
      </c>
      <c r="F17" s="4">
        <f>'Basic data'!F17/'Basic data'!$G17</f>
        <v>0.37525902030353636</v>
      </c>
      <c r="G17" s="4">
        <f>'Basic data'!G17/'Basic data'!$G17</f>
        <v>1</v>
      </c>
      <c r="I17" s="4">
        <f>'Basic data'!I17/'Basic data'!$M17</f>
        <v>0.49047405032202118</v>
      </c>
      <c r="J17" s="15">
        <f>'Basic data'!J17/'Basic data'!$M17</f>
        <v>0.10371660407744641</v>
      </c>
      <c r="K17" s="4">
        <f>'Basic data'!K17/'Basic data'!$M17</f>
        <v>6.5710758575587461E-2</v>
      </c>
      <c r="L17" s="4">
        <f>'Basic data'!L17/'Basic data'!$M17</f>
        <v>0.34009858702494494</v>
      </c>
      <c r="M17" s="4">
        <f>'Basic data'!M17/'Basic data'!$M17</f>
        <v>1</v>
      </c>
    </row>
    <row r="18" spans="1:13" x14ac:dyDescent="0.2">
      <c r="A18" t="s">
        <v>3</v>
      </c>
      <c r="B18" s="3" t="s">
        <v>51</v>
      </c>
      <c r="C18" s="4">
        <f>'Basic data'!C18/'Basic data'!$G18</f>
        <v>0.27613133247476312</v>
      </c>
      <c r="D18" s="15">
        <f>'Basic data'!D18/'Basic data'!$G18</f>
        <v>0.13995861218485661</v>
      </c>
      <c r="E18" s="4">
        <f>'Basic data'!E18/'Basic data'!$G18</f>
        <v>0.15193768046036751</v>
      </c>
      <c r="F18" s="4">
        <f>'Basic data'!F18/'Basic data'!$G18</f>
        <v>0.43197237488001272</v>
      </c>
      <c r="G18" s="4">
        <f>'Basic data'!G18/'Basic data'!$G18</f>
        <v>1</v>
      </c>
      <c r="I18" s="4">
        <f>'Basic data'!I18/'Basic data'!$M18</f>
        <v>0.31811420445832345</v>
      </c>
      <c r="J18" s="15">
        <f>'Basic data'!J18/'Basic data'!$M18</f>
        <v>0.19196058886673822</v>
      </c>
      <c r="K18" s="4">
        <f>'Basic data'!K18/'Basic data'!$M18</f>
        <v>0.1154852853020312</v>
      </c>
      <c r="L18" s="4">
        <f>'Basic data'!L18/'Basic data'!$M18</f>
        <v>0.3744399213729071</v>
      </c>
      <c r="M18" s="4">
        <f>'Basic data'!M18/'Basic data'!$M18</f>
        <v>1</v>
      </c>
    </row>
    <row r="19" spans="1:13" x14ac:dyDescent="0.2">
      <c r="A19" t="s">
        <v>16</v>
      </c>
      <c r="B19" s="3" t="s">
        <v>52</v>
      </c>
      <c r="C19" s="4">
        <f>'Basic data'!C19/'Basic data'!$G19</f>
        <v>0.28830399188068007</v>
      </c>
      <c r="D19" s="15">
        <f>'Basic data'!D19/'Basic data'!$G19</f>
        <v>0.20411501896755466</v>
      </c>
      <c r="E19" s="4">
        <f>'Basic data'!E19/'Basic data'!$G19</f>
        <v>0.1242710177894016</v>
      </c>
      <c r="F19" s="4">
        <f>'Basic data'!F19/'Basic data'!$G19</f>
        <v>0.38330997136236367</v>
      </c>
      <c r="G19" s="4">
        <f>'Basic data'!G19/'Basic data'!$G19</f>
        <v>1</v>
      </c>
      <c r="I19" s="4">
        <f>'Basic data'!I19/'Basic data'!$M19</f>
        <v>0.27442392240381064</v>
      </c>
      <c r="J19" s="15">
        <f>'Basic data'!J19/'Basic data'!$M19</f>
        <v>0.24193557534973018</v>
      </c>
      <c r="K19" s="4">
        <f>'Basic data'!K19/'Basic data'!$M19</f>
        <v>0.10739190480646799</v>
      </c>
      <c r="L19" s="4">
        <f>'Basic data'!L19/'Basic data'!$M19</f>
        <v>0.37624859743999123</v>
      </c>
      <c r="M19" s="4">
        <f>'Basic data'!M19/'Basic data'!$M19</f>
        <v>1</v>
      </c>
    </row>
    <row r="20" spans="1:13" x14ac:dyDescent="0.2">
      <c r="A20" t="s">
        <v>23</v>
      </c>
      <c r="B20" s="3" t="s">
        <v>53</v>
      </c>
      <c r="C20" s="4">
        <f>'Basic data'!C20/'Basic data'!$G20</f>
        <v>2.7314010623925099E-2</v>
      </c>
      <c r="D20" s="15">
        <f>'Basic data'!D20/'Basic data'!$G20</f>
        <v>0.67463030781353917</v>
      </c>
      <c r="E20" s="4">
        <f>'Basic data'!E20/'Basic data'!$G20</f>
        <v>4.3112827264714236E-2</v>
      </c>
      <c r="F20" s="4">
        <f>'Basic data'!F20/'Basic data'!$G20</f>
        <v>0.25494285429782149</v>
      </c>
      <c r="G20" s="4">
        <f>'Basic data'!G20/'Basic data'!$G20</f>
        <v>1</v>
      </c>
      <c r="I20" s="4">
        <f>'Basic data'!I20/'Basic data'!$M20</f>
        <v>4.6210390344729749E-2</v>
      </c>
      <c r="J20" s="15">
        <f>'Basic data'!J20/'Basic data'!$M20</f>
        <v>0.57204988676176616</v>
      </c>
      <c r="K20" s="4">
        <f>'Basic data'!K20/'Basic data'!$M20</f>
        <v>3.0723675732052463E-2</v>
      </c>
      <c r="L20" s="4">
        <f>'Basic data'!L20/'Basic data'!$M20</f>
        <v>0.35101604716145163</v>
      </c>
      <c r="M20" s="4">
        <f>'Basic data'!M20/'Basic data'!$M20</f>
        <v>1</v>
      </c>
    </row>
    <row r="21" spans="1:13" x14ac:dyDescent="0.2">
      <c r="A21" t="s">
        <v>6</v>
      </c>
      <c r="B21" s="3" t="s">
        <v>54</v>
      </c>
      <c r="C21" s="4">
        <f>'Basic data'!C21/'Basic data'!$G21</f>
        <v>0.24435549993452396</v>
      </c>
      <c r="D21" s="15">
        <f>'Basic data'!D21/'Basic data'!$G21</f>
        <v>0.21280400139728262</v>
      </c>
      <c r="E21" s="4">
        <f>'Basic data'!E21/'Basic data'!$G21</f>
        <v>0.16712937544852807</v>
      </c>
      <c r="F21" s="4">
        <f>'Basic data'!F21/'Basic data'!$G21</f>
        <v>0.37571112321966532</v>
      </c>
      <c r="G21" s="4">
        <f>'Basic data'!G21/'Basic data'!$G21</f>
        <v>1</v>
      </c>
      <c r="I21" s="4">
        <f>'Basic data'!I21/'Basic data'!$M21</f>
        <v>0.28169037055331048</v>
      </c>
      <c r="J21" s="15">
        <f>'Basic data'!J21/'Basic data'!$M21</f>
        <v>0.2737981592536024</v>
      </c>
      <c r="K21" s="4">
        <f>'Basic data'!K21/'Basic data'!$M21</f>
        <v>0.11867631300864583</v>
      </c>
      <c r="L21" s="4">
        <f>'Basic data'!L21/'Basic data'!$M21</f>
        <v>0.32583515718444128</v>
      </c>
      <c r="M21" s="4">
        <f>'Basic data'!M21/'Basic data'!$M21</f>
        <v>1</v>
      </c>
    </row>
    <row r="22" spans="1:13" x14ac:dyDescent="0.2">
      <c r="A22" t="s">
        <v>13</v>
      </c>
      <c r="B22" s="3" t="s">
        <v>55</v>
      </c>
      <c r="C22" s="4">
        <f>'Basic data'!C22/'Basic data'!$G22</f>
        <v>8.3667469870867026E-2</v>
      </c>
      <c r="D22" s="15">
        <f>'Basic data'!D22/'Basic data'!$G22</f>
        <v>0.58355575527622583</v>
      </c>
      <c r="E22" s="4">
        <f>'Basic data'!E22/'Basic data'!$G22</f>
        <v>7.0686078398873156E-2</v>
      </c>
      <c r="F22" s="4">
        <f>'Basic data'!F22/'Basic data'!$G22</f>
        <v>0.26209069645403399</v>
      </c>
      <c r="G22" s="4">
        <f>'Basic data'!G22/'Basic data'!$G22</f>
        <v>1</v>
      </c>
      <c r="I22" s="4">
        <f>'Basic data'!I22/'Basic data'!$M22</f>
        <v>0.12736249308854741</v>
      </c>
      <c r="J22" s="15">
        <f>'Basic data'!J22/'Basic data'!$M22</f>
        <v>0.55062983177757896</v>
      </c>
      <c r="K22" s="4">
        <f>'Basic data'!K22/'Basic data'!$M22</f>
        <v>5.4293102909717512E-2</v>
      </c>
      <c r="L22" s="4">
        <f>'Basic data'!L22/'Basic data'!$M22</f>
        <v>0.26771457222415618</v>
      </c>
      <c r="M22" s="4">
        <f>'Basic data'!M22/'Basic data'!$M22</f>
        <v>1</v>
      </c>
    </row>
    <row r="23" spans="1:13" x14ac:dyDescent="0.2">
      <c r="A23" t="s">
        <v>11</v>
      </c>
      <c r="B23" s="3" t="s">
        <v>56</v>
      </c>
      <c r="C23" s="4">
        <f>'Basic data'!C23/'Basic data'!$G23</f>
        <v>0.12865399112153447</v>
      </c>
      <c r="D23" s="15">
        <f>'Basic data'!D23/'Basic data'!$G23</f>
        <v>0.41296698430784007</v>
      </c>
      <c r="E23" s="4">
        <f>'Basic data'!E23/'Basic data'!$G23</f>
        <v>0.10469452180179104</v>
      </c>
      <c r="F23" s="4">
        <f>'Basic data'!F23/'Basic data'!$G23</f>
        <v>0.35368450276883445</v>
      </c>
      <c r="G23" s="4">
        <f>'Basic data'!G23/'Basic data'!$G23</f>
        <v>1</v>
      </c>
      <c r="I23" s="4">
        <f>'Basic data'!I23/'Basic data'!$M23</f>
        <v>0.15493393629535596</v>
      </c>
      <c r="J23" s="15">
        <f>'Basic data'!J23/'Basic data'!$M23</f>
        <v>0.3534090533461875</v>
      </c>
      <c r="K23" s="4">
        <f>'Basic data'!K23/'Basic data'!$M23</f>
        <v>7.6543010323884858E-2</v>
      </c>
      <c r="L23" s="4">
        <f>'Basic data'!L23/'Basic data'!$M23</f>
        <v>0.41511400003457166</v>
      </c>
      <c r="M23" s="4">
        <f>'Basic data'!M23/'Basic data'!$M23</f>
        <v>1</v>
      </c>
    </row>
    <row r="24" spans="1:13" x14ac:dyDescent="0.2">
      <c r="A24" t="s">
        <v>9</v>
      </c>
      <c r="B24" s="3" t="s">
        <v>57</v>
      </c>
      <c r="C24" s="4">
        <f>'Basic data'!C24/'Basic data'!$G24</f>
        <v>0.17998713679124156</v>
      </c>
      <c r="D24" s="15">
        <f>'Basic data'!D24/'Basic data'!$G24</f>
        <v>0.43935728476584268</v>
      </c>
      <c r="E24" s="4">
        <f>'Basic data'!E24/'Basic data'!$G24</f>
        <v>5.9120674865305985E-2</v>
      </c>
      <c r="F24" s="4">
        <f>'Basic data'!F24/'Basic data'!$G24</f>
        <v>0.32153490357760978</v>
      </c>
      <c r="G24" s="4">
        <f>'Basic data'!G24/'Basic data'!$G24</f>
        <v>1</v>
      </c>
      <c r="I24" s="4">
        <f>'Basic data'!I24/'Basic data'!$M24</f>
        <v>0.12911554810260714</v>
      </c>
      <c r="J24" s="15">
        <f>'Basic data'!J24/'Basic data'!$M24</f>
        <v>0.53391982503121505</v>
      </c>
      <c r="K24" s="4">
        <f>'Basic data'!K24/'Basic data'!$M24</f>
        <v>4.0012868771957706E-2</v>
      </c>
      <c r="L24" s="4">
        <f>'Basic data'!L24/'Basic data'!$M24</f>
        <v>0.29695175809422014</v>
      </c>
      <c r="M24" s="4">
        <f>'Basic data'!M24/'Basic data'!$M24</f>
        <v>1</v>
      </c>
    </row>
    <row r="25" spans="1:13" x14ac:dyDescent="0.2">
      <c r="A25" t="s">
        <v>15</v>
      </c>
      <c r="B25" s="3" t="s">
        <v>58</v>
      </c>
      <c r="C25" s="4">
        <f>'Basic data'!C25/'Basic data'!$G25</f>
        <v>2.7477168737552399E-3</v>
      </c>
      <c r="D25" s="15">
        <f>'Basic data'!D25/'Basic data'!$G25</f>
        <v>0.66507279909561046</v>
      </c>
      <c r="E25" s="4">
        <f>'Basic data'!E25/'Basic data'!$G25</f>
        <v>9.7164813211837994E-2</v>
      </c>
      <c r="F25" s="4">
        <f>'Basic data'!F25/'Basic data'!$G25</f>
        <v>0.23501467081879629</v>
      </c>
      <c r="G25" s="4">
        <f>'Basic data'!G25/'Basic data'!$G25</f>
        <v>1</v>
      </c>
      <c r="I25" s="4">
        <f>'Basic data'!I25/'Basic data'!$M25</f>
        <v>3.1868299479589782E-3</v>
      </c>
      <c r="J25" s="15">
        <f>'Basic data'!J25/'Basic data'!$M25</f>
        <v>0.63029714160501449</v>
      </c>
      <c r="K25" s="4">
        <f>'Basic data'!K25/'Basic data'!$M25</f>
        <v>0.10080413876897266</v>
      </c>
      <c r="L25" s="4">
        <f>'Basic data'!L25/'Basic data'!$M25</f>
        <v>0.26571188967805393</v>
      </c>
      <c r="M25" s="4">
        <f>'Basic data'!M25/'Basic data'!$M25</f>
        <v>1</v>
      </c>
    </row>
    <row r="26" spans="1:13" x14ac:dyDescent="0.2">
      <c r="A26" t="s">
        <v>18</v>
      </c>
      <c r="B26" s="3" t="s">
        <v>59</v>
      </c>
      <c r="C26" s="4">
        <f>'Basic data'!C26/'Basic data'!$G26</f>
        <v>0.16112666670110709</v>
      </c>
      <c r="D26" s="15">
        <f>'Basic data'!D26/'Basic data'!$G26</f>
        <v>0.52006576398324134</v>
      </c>
      <c r="E26" s="4">
        <f>'Basic data'!E26/'Basic data'!$G26</f>
        <v>6.2716006013297451E-2</v>
      </c>
      <c r="F26" s="4">
        <f>'Basic data'!F26/'Basic data'!$G26</f>
        <v>0.25609156330235416</v>
      </c>
      <c r="G26" s="4">
        <f>'Basic data'!G26/'Basic data'!$G26</f>
        <v>1</v>
      </c>
      <c r="I26" s="4">
        <f>'Basic data'!I26/'Basic data'!$M26</f>
        <v>0.20145119221591223</v>
      </c>
      <c r="J26" s="15">
        <f>'Basic data'!J26/'Basic data'!$M26</f>
        <v>0.47411277493109383</v>
      </c>
      <c r="K26" s="4">
        <f>'Basic data'!K26/'Basic data'!$M26</f>
        <v>4.132945793793201E-2</v>
      </c>
      <c r="L26" s="4">
        <f>'Basic data'!L26/'Basic data'!$M26</f>
        <v>0.28310657491506191</v>
      </c>
      <c r="M26" s="4">
        <f>'Basic data'!M26/'Basic data'!$M26</f>
        <v>1</v>
      </c>
    </row>
    <row r="27" spans="1:13" x14ac:dyDescent="0.2">
      <c r="A27" t="s">
        <v>12</v>
      </c>
      <c r="B27" s="3" t="s">
        <v>60</v>
      </c>
      <c r="C27" s="4">
        <f>'Basic data'!C27/'Basic data'!$G27</f>
        <v>0.14390911687967867</v>
      </c>
      <c r="D27" s="15">
        <f>'Basic data'!D27/'Basic data'!$G27</f>
        <v>0.51973341586924715</v>
      </c>
      <c r="E27" s="4">
        <f>'Basic data'!E27/'Basic data'!$G27</f>
        <v>6.1630429986560001E-2</v>
      </c>
      <c r="F27" s="4">
        <f>'Basic data'!F27/'Basic data'!$G27</f>
        <v>0.2747270372645142</v>
      </c>
      <c r="G27" s="4">
        <f>'Basic data'!G27/'Basic data'!$G27</f>
        <v>1</v>
      </c>
      <c r="I27" s="4">
        <f>'Basic data'!I27/'Basic data'!$M27</f>
        <v>0.19011002233788898</v>
      </c>
      <c r="J27" s="15">
        <f>'Basic data'!J27/'Basic data'!$M27</f>
        <v>0.48478283130782079</v>
      </c>
      <c r="K27" s="4">
        <f>'Basic data'!K27/'Basic data'!$M27</f>
        <v>5.004973311723683E-2</v>
      </c>
      <c r="L27" s="4">
        <f>'Basic data'!L27/'Basic data'!$M27</f>
        <v>0.27505741323705341</v>
      </c>
      <c r="M27" s="4">
        <f>'Basic data'!M27/'Basic data'!$M27</f>
        <v>1</v>
      </c>
    </row>
    <row r="28" spans="1:13" x14ac:dyDescent="0.2">
      <c r="B28" s="3"/>
      <c r="C28" s="1"/>
      <c r="D28" s="20"/>
      <c r="E28" s="1"/>
      <c r="F28" s="1"/>
      <c r="G28" s="1"/>
      <c r="I28" s="1"/>
      <c r="J28" s="20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'Basic data'!C29/'Basic data'!$G29</f>
        <v>0.12316975674396648</v>
      </c>
      <c r="D29" s="15">
        <f>'Basic data'!D29/'Basic data'!$G29</f>
        <v>0.43729763870304977</v>
      </c>
      <c r="E29" s="4">
        <f>'Basic data'!E29/'Basic data'!$G29</f>
        <v>0.10890994804109748</v>
      </c>
      <c r="F29" s="4">
        <f>'Basic data'!F29/'Basic data'!$G29</f>
        <v>0.33062265651188627</v>
      </c>
      <c r="G29" s="4">
        <f>'Basic data'!G29/'Basic data'!$G29</f>
        <v>1</v>
      </c>
      <c r="I29" s="4">
        <f>'Basic data'!I29/'Basic data'!$M29</f>
        <v>0.14907486531829636</v>
      </c>
      <c r="J29" s="15">
        <f>'Basic data'!J29/'Basic data'!$M29</f>
        <v>0.40938010687803228</v>
      </c>
      <c r="K29" s="4">
        <f>'Basic data'!K29/'Basic data'!$M29</f>
        <v>9.0074884429439769E-2</v>
      </c>
      <c r="L29" s="4">
        <f>'Basic data'!L29/'Basic data'!$M29</f>
        <v>0.3514701433742316</v>
      </c>
      <c r="M29" s="4">
        <f>'Basic data'!M29/'Basic data'!$M29</f>
        <v>1</v>
      </c>
    </row>
  </sheetData>
  <mergeCells count="2">
    <mergeCell ref="C1:G1"/>
    <mergeCell ref="I1:M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3" s="2" customFormat="1" x14ac:dyDescent="0.2">
      <c r="B1" s="2" t="s">
        <v>65</v>
      </c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4">
        <f>'Regional shares'!C4/'Regional shares'!$G4</f>
        <v>2.7090866604616282</v>
      </c>
      <c r="D4" s="4">
        <f>'Regional shares'!D4/'Regional shares'!$G4</f>
        <v>0.45142628082636366</v>
      </c>
      <c r="E4" s="4">
        <f>'Regional shares'!E4/'Regional shares'!$G4</f>
        <v>0.72331263019030467</v>
      </c>
      <c r="F4" s="4">
        <f>'Regional shares'!F4/'Regional shares'!$G4</f>
        <v>1.1800124998185852</v>
      </c>
      <c r="G4" s="4">
        <f>'Regional shares'!G4/'Regional shares'!$G4</f>
        <v>1</v>
      </c>
      <c r="I4" s="4">
        <f>'Regional shares'!I4/'Regional shares'!$M4</f>
        <v>2.7094630535687259</v>
      </c>
      <c r="J4" s="4">
        <f>'Regional shares'!J4/'Regional shares'!$M4</f>
        <v>0.22432089220442383</v>
      </c>
      <c r="K4" s="4">
        <f>'Regional shares'!K4/'Regional shares'!$M4</f>
        <v>0.82688721767973261</v>
      </c>
      <c r="L4" s="4">
        <f>'Regional shares'!L4/'Regional shares'!$M4</f>
        <v>1.2227863074913634</v>
      </c>
      <c r="M4" s="4">
        <f>'Regional shares'!M4/'Regional shares'!$M4</f>
        <v>1</v>
      </c>
    </row>
    <row r="5" spans="1:13" x14ac:dyDescent="0.2">
      <c r="A5" t="s">
        <v>19</v>
      </c>
      <c r="B5" s="3" t="s">
        <v>38</v>
      </c>
      <c r="C5" s="4">
        <f>'Regional shares'!C5/'Regional shares'!$G5</f>
        <v>2.3973078531752918</v>
      </c>
      <c r="D5" s="4">
        <f>'Regional shares'!D5/'Regional shares'!$G5</f>
        <v>0.32974293832070195</v>
      </c>
      <c r="E5" s="4">
        <f>'Regional shares'!E5/'Regional shares'!$G5</f>
        <v>1.4113226271208443</v>
      </c>
      <c r="F5" s="4">
        <f>'Regional shares'!F5/'Regional shares'!$G5</f>
        <v>1.2304700980882972</v>
      </c>
      <c r="G5" s="4">
        <f>'Regional shares'!G5/'Regional shares'!$G5</f>
        <v>1</v>
      </c>
      <c r="I5" s="4">
        <f>'Regional shares'!I5/'Regional shares'!$M5</f>
        <v>2.3067365175584835</v>
      </c>
      <c r="J5" s="4">
        <f>'Regional shares'!J5/'Regional shares'!$M5</f>
        <v>0.44294709747712413</v>
      </c>
      <c r="K5" s="4">
        <f>'Regional shares'!K5/'Regional shares'!$M5</f>
        <v>1.4311095070933486</v>
      </c>
      <c r="L5" s="4">
        <f>'Regional shares'!L5/'Regional shares'!$M5</f>
        <v>0.98410296657285468</v>
      </c>
      <c r="M5" s="4">
        <f>'Regional shares'!M5/'Regional shares'!$M5</f>
        <v>1</v>
      </c>
    </row>
    <row r="6" spans="1:13" x14ac:dyDescent="0.2">
      <c r="A6" t="s">
        <v>0</v>
      </c>
      <c r="B6" s="3" t="s">
        <v>39</v>
      </c>
      <c r="C6" s="4">
        <f>'Regional shares'!C6/'Regional shares'!$G6</f>
        <v>1.6140915207974205</v>
      </c>
      <c r="D6" s="4">
        <f>'Regional shares'!D6/'Regional shares'!$G6</f>
        <v>0.58863540143412152</v>
      </c>
      <c r="E6" s="4">
        <f>'Regional shares'!E6/'Regional shares'!$G6</f>
        <v>1.015605464971103</v>
      </c>
      <c r="F6" s="4">
        <f>'Regional shares'!F6/'Regional shares'!$G6</f>
        <v>1.3101773939708485</v>
      </c>
      <c r="G6" s="4">
        <f>'Regional shares'!G6/'Regional shares'!$G6</f>
        <v>1</v>
      </c>
      <c r="I6" s="4">
        <f>'Regional shares'!I6/'Regional shares'!$M6</f>
        <v>1.8683326538713043</v>
      </c>
      <c r="J6" s="4">
        <f>'Regional shares'!J6/'Regional shares'!$M6</f>
        <v>0.57491711584746974</v>
      </c>
      <c r="K6" s="4">
        <f>'Regional shares'!K6/'Regional shares'!$M6</f>
        <v>0.6895013088586559</v>
      </c>
      <c r="L6" s="4">
        <f>'Regional shares'!L6/'Regional shares'!$M6</f>
        <v>1.2063960145879318</v>
      </c>
      <c r="M6" s="4">
        <f>'Regional shares'!M6/'Regional shares'!$M6</f>
        <v>1</v>
      </c>
    </row>
    <row r="7" spans="1:13" x14ac:dyDescent="0.2">
      <c r="A7" t="s">
        <v>2</v>
      </c>
      <c r="B7" s="3" t="s">
        <v>40</v>
      </c>
      <c r="C7" s="4">
        <f>'Regional shares'!C7/'Regional shares'!$G7</f>
        <v>2.1557683315816534</v>
      </c>
      <c r="D7" s="4">
        <f>'Regional shares'!D7/'Regional shares'!$G7</f>
        <v>0.3398299561525302</v>
      </c>
      <c r="E7" s="4">
        <f>'Regional shares'!E7/'Regional shares'!$G7</f>
        <v>1.2961123063519222</v>
      </c>
      <c r="F7" s="4">
        <f>'Regional shares'!F7/'Regional shares'!$G7</f>
        <v>1.3450626232581744</v>
      </c>
      <c r="G7" s="4">
        <f>'Regional shares'!G7/'Regional shares'!$G7</f>
        <v>1</v>
      </c>
      <c r="I7" s="4">
        <f>'Regional shares'!I7/'Regional shares'!$M7</f>
        <v>1.8977840554237095</v>
      </c>
      <c r="J7" s="4">
        <f>'Regional shares'!J7/'Regional shares'!$M7</f>
        <v>0.29480344933959179</v>
      </c>
      <c r="K7" s="4">
        <f>'Regional shares'!K7/'Regional shares'!$M7</f>
        <v>1.0996140680540443</v>
      </c>
      <c r="L7" s="4">
        <f>'Regional shares'!L7/'Regional shares'!$M7</f>
        <v>1.4150670525357503</v>
      </c>
      <c r="M7" s="4">
        <f>'Regional shares'!M7/'Regional shares'!$M7</f>
        <v>1</v>
      </c>
    </row>
    <row r="8" spans="1:13" x14ac:dyDescent="0.2">
      <c r="A8" t="s">
        <v>14</v>
      </c>
      <c r="B8" s="3" t="s">
        <v>41</v>
      </c>
      <c r="C8" s="4">
        <f>'Regional shares'!C8/'Regional shares'!$G8</f>
        <v>1.4793471760637411</v>
      </c>
      <c r="D8" s="4">
        <f>'Regional shares'!D8/'Regional shares'!$G8</f>
        <v>0.71380168209884443</v>
      </c>
      <c r="E8" s="4">
        <f>'Regional shares'!E8/'Regional shares'!$G8</f>
        <v>0.73167409983559106</v>
      </c>
      <c r="F8" s="4">
        <f>'Regional shares'!F8/'Regional shares'!$G8</f>
        <v>1.2883532979804753</v>
      </c>
      <c r="G8" s="4">
        <f>'Regional shares'!G8/'Regional shares'!$G8</f>
        <v>1</v>
      </c>
      <c r="I8" s="4">
        <f>'Regional shares'!I8/'Regional shares'!$M8</f>
        <v>1.6663215925701689</v>
      </c>
      <c r="J8" s="4">
        <f>'Regional shares'!J8/'Regional shares'!$M8</f>
        <v>0.6772275172322626</v>
      </c>
      <c r="K8" s="4">
        <f>'Regional shares'!K8/'Regional shares'!$M8</f>
        <v>0.61460256053892415</v>
      </c>
      <c r="L8" s="4">
        <f>'Regional shares'!L8/'Regional shares'!$M8</f>
        <v>1.1921058243875922</v>
      </c>
      <c r="M8" s="4">
        <f>'Regional shares'!M8/'Regional shares'!$M8</f>
        <v>1</v>
      </c>
    </row>
    <row r="9" spans="1:13" x14ac:dyDescent="0.2">
      <c r="A9" t="s">
        <v>4</v>
      </c>
      <c r="B9" s="3" t="s">
        <v>42</v>
      </c>
      <c r="C9" s="4">
        <f>'Regional shares'!C9/'Regional shares'!$G9</f>
        <v>2.164311562347645</v>
      </c>
      <c r="D9" s="4">
        <f>'Regional shares'!D9/'Regional shares'!$G9</f>
        <v>0.56343395323538492</v>
      </c>
      <c r="E9" s="4">
        <f>'Regional shares'!E9/'Regional shares'!$G9</f>
        <v>1.0122015258054895</v>
      </c>
      <c r="F9" s="4">
        <f>'Regional shares'!F9/'Regional shares'!$G9</f>
        <v>1.1396530486602827</v>
      </c>
      <c r="G9" s="4">
        <f>'Regional shares'!G9/'Regional shares'!$G9</f>
        <v>1</v>
      </c>
      <c r="I9" s="4">
        <f>'Regional shares'!I9/'Regional shares'!$M9</f>
        <v>1.7470210243162201</v>
      </c>
      <c r="J9" s="4">
        <f>'Regional shares'!J9/'Regional shares'!$M9</f>
        <v>0.84875974901827822</v>
      </c>
      <c r="K9" s="4">
        <f>'Regional shares'!K9/'Regional shares'!$M9</f>
        <v>0.83769699064419834</v>
      </c>
      <c r="L9" s="4">
        <f>'Regional shares'!L9/'Regional shares'!$M9</f>
        <v>0.90090798798986149</v>
      </c>
      <c r="M9" s="4">
        <f>'Regional shares'!M9/'Regional shares'!$M9</f>
        <v>1</v>
      </c>
    </row>
    <row r="10" spans="1:13" x14ac:dyDescent="0.2">
      <c r="A10" t="s">
        <v>5</v>
      </c>
      <c r="B10" s="3" t="s">
        <v>43</v>
      </c>
      <c r="C10" s="4">
        <f>'Regional shares'!C10/'Regional shares'!$G10</f>
        <v>2.2904022590161706</v>
      </c>
      <c r="D10" s="4">
        <f>'Regional shares'!D10/'Regional shares'!$G10</f>
        <v>0.53453232113249649</v>
      </c>
      <c r="E10" s="4">
        <f>'Regional shares'!E10/'Regional shares'!$G10</f>
        <v>0.88669601111554253</v>
      </c>
      <c r="F10" s="4">
        <f>'Regional shares'!F10/'Regional shares'!$G10</f>
        <v>1.1722486796868086</v>
      </c>
      <c r="G10" s="4">
        <f>'Regional shares'!G10/'Regional shares'!$G10</f>
        <v>1</v>
      </c>
      <c r="I10" s="4">
        <f>'Regional shares'!I10/'Regional shares'!$M10</f>
        <v>2.5493318954261901</v>
      </c>
      <c r="J10" s="4">
        <f>'Regional shares'!J10/'Regional shares'!$M10</f>
        <v>0.32138870722614615</v>
      </c>
      <c r="K10" s="4">
        <f>'Regional shares'!K10/'Regional shares'!$M10</f>
        <v>0.77461934609879635</v>
      </c>
      <c r="L10" s="4">
        <f>'Regional shares'!L10/'Regional shares'!$M10</f>
        <v>1.1910394311976857</v>
      </c>
      <c r="M10" s="4">
        <f>'Regional shares'!M10/'Regional shares'!$M10</f>
        <v>1</v>
      </c>
    </row>
    <row r="11" spans="1:13" x14ac:dyDescent="0.2">
      <c r="A11" t="s">
        <v>20</v>
      </c>
      <c r="B11" s="3" t="s">
        <v>44</v>
      </c>
      <c r="C11" s="4">
        <f>'Regional shares'!C11/'Regional shares'!$G11</f>
        <v>1.064756990417066</v>
      </c>
      <c r="D11" s="4">
        <f>'Regional shares'!D11/'Regional shares'!$G11</f>
        <v>0.89450803588601835</v>
      </c>
      <c r="E11" s="4">
        <f>'Regional shares'!E11/'Regional shares'!$G11</f>
        <v>0.80692352152278546</v>
      </c>
      <c r="F11" s="4">
        <f>'Regional shares'!F11/'Regional shares'!$G11</f>
        <v>1.1790053770523543</v>
      </c>
      <c r="G11" s="4">
        <f>'Regional shares'!G11/'Regional shares'!$G11</f>
        <v>1</v>
      </c>
      <c r="I11" s="4">
        <f>'Regional shares'!I11/'Regional shares'!$M11</f>
        <v>1.3611287227804125</v>
      </c>
      <c r="J11" s="4">
        <f>'Regional shares'!J11/'Regional shares'!$M11</f>
        <v>0.62502211657898166</v>
      </c>
      <c r="K11" s="4">
        <f>'Regional shares'!K11/'Regional shares'!$M11</f>
        <v>0.85739340676879539</v>
      </c>
      <c r="L11" s="4">
        <f>'Regional shares'!L11/'Regional shares'!$M11</f>
        <v>1.3201368446397677</v>
      </c>
      <c r="M11" s="4">
        <f>'Regional shares'!M11/'Regional shares'!$M11</f>
        <v>1</v>
      </c>
    </row>
    <row r="12" spans="1:13" x14ac:dyDescent="0.2">
      <c r="A12" t="s">
        <v>22</v>
      </c>
      <c r="B12" s="3" t="s">
        <v>45</v>
      </c>
      <c r="C12" s="4">
        <f>'Regional shares'!C12/'Regional shares'!$G12</f>
        <v>2.5897489455991516</v>
      </c>
      <c r="D12" s="4">
        <f>'Regional shares'!D12/'Regional shares'!$G12</f>
        <v>0.42222583338800773</v>
      </c>
      <c r="E12" s="4">
        <f>'Regional shares'!E12/'Regional shares'!$G12</f>
        <v>0.80569471632951595</v>
      </c>
      <c r="F12" s="4">
        <f>'Regional shares'!F12/'Regional shares'!$G12</f>
        <v>1.2359549917761925</v>
      </c>
      <c r="G12" s="4">
        <f>'Regional shares'!G12/'Regional shares'!$G12</f>
        <v>1</v>
      </c>
      <c r="I12" s="4">
        <f>'Regional shares'!I12/'Regional shares'!$M12</f>
        <v>2.3846839363230119</v>
      </c>
      <c r="J12" s="4">
        <f>'Regional shares'!J12/'Regional shares'!$M12</f>
        <v>0.39547783152745969</v>
      </c>
      <c r="K12" s="4">
        <f>'Regional shares'!K12/'Regional shares'!$M12</f>
        <v>0.66088362318629545</v>
      </c>
      <c r="L12" s="4">
        <f>'Regional shares'!L12/'Regional shares'!$M12</f>
        <v>1.2037261156406422</v>
      </c>
      <c r="M12" s="4">
        <f>'Regional shares'!M12/'Regional shares'!$M12</f>
        <v>1</v>
      </c>
    </row>
    <row r="13" spans="1:13" x14ac:dyDescent="0.2">
      <c r="A13" t="s">
        <v>17</v>
      </c>
      <c r="B13" s="3" t="s">
        <v>46</v>
      </c>
      <c r="C13" s="4">
        <f>'Regional shares'!C13/'Regional shares'!$G13</f>
        <v>0.81277000973172531</v>
      </c>
      <c r="D13" s="4">
        <f>'Regional shares'!D13/'Regional shares'!$G13</f>
        <v>1.1945352851015296</v>
      </c>
      <c r="E13" s="4">
        <f>'Regional shares'!E13/'Regional shares'!$G13</f>
        <v>0.57007848845146947</v>
      </c>
      <c r="F13" s="4">
        <f>'Regional shares'!F13/'Regional shares'!$G13</f>
        <v>0.95406842610691323</v>
      </c>
      <c r="G13" s="4">
        <f>'Regional shares'!G13/'Regional shares'!$G13</f>
        <v>1</v>
      </c>
      <c r="I13" s="4">
        <f>'Regional shares'!I13/'Regional shares'!$M13</f>
        <v>1.19102705974628</v>
      </c>
      <c r="J13" s="4">
        <f>'Regional shares'!J13/'Regional shares'!$M13</f>
        <v>0.17296721801234938</v>
      </c>
      <c r="K13" s="4">
        <f>'Regional shares'!K13/'Regional shares'!$M13</f>
        <v>0.91713221278796742</v>
      </c>
      <c r="L13" s="4">
        <f>'Regional shares'!L13/'Regional shares'!$M13</f>
        <v>1.9035127103124607</v>
      </c>
      <c r="M13" s="4">
        <f>'Regional shares'!M13/'Regional shares'!$M13</f>
        <v>1</v>
      </c>
    </row>
    <row r="14" spans="1:13" x14ac:dyDescent="0.2">
      <c r="A14" t="s">
        <v>7</v>
      </c>
      <c r="B14" s="14" t="s">
        <v>47</v>
      </c>
      <c r="C14" s="17">
        <f>'Regional shares'!C14/'Regional shares'!$G14</f>
        <v>3.3012244382320204</v>
      </c>
      <c r="D14" s="17">
        <f>'Regional shares'!D14/'Regional shares'!$G14</f>
        <v>0.14978516062583683</v>
      </c>
      <c r="E14" s="17">
        <f>'Regional shares'!E14/'Regional shares'!$G14</f>
        <v>0.65531781463756067</v>
      </c>
      <c r="F14" s="17">
        <f>'Regional shares'!F14/'Regional shares'!$G14</f>
        <v>1.3807815459624877</v>
      </c>
      <c r="G14" s="17">
        <f>'Regional shares'!G14/'Regional shares'!$G14</f>
        <v>1</v>
      </c>
      <c r="H14" s="18"/>
      <c r="I14" s="17">
        <f>'Regional shares'!I14/'Regional shares'!$M14</f>
        <v>3.1913556005101928</v>
      </c>
      <c r="J14" s="17">
        <f>'Regional shares'!J14/'Regional shares'!$M14</f>
        <v>0.12442798882289327</v>
      </c>
      <c r="K14" s="17">
        <f>'Regional shares'!K14/'Regional shares'!$M14</f>
        <v>0.53650163523478334</v>
      </c>
      <c r="L14" s="17">
        <f>'Regional shares'!L14/'Regional shares'!$M14</f>
        <v>1.2091650899226769</v>
      </c>
      <c r="M14" s="17">
        <f>'Regional shares'!M14/'Regional shares'!$M14</f>
        <v>1</v>
      </c>
    </row>
    <row r="15" spans="1:13" x14ac:dyDescent="0.2">
      <c r="A15" t="s">
        <v>10</v>
      </c>
      <c r="B15" s="14" t="s">
        <v>48</v>
      </c>
      <c r="C15" s="17">
        <f>'Regional shares'!C15/'Regional shares'!$G15</f>
        <v>0.13443106605026195</v>
      </c>
      <c r="D15" s="17">
        <f>'Regional shares'!D15/'Regional shares'!$G15</f>
        <v>1.0416460662541274</v>
      </c>
      <c r="E15" s="17">
        <f>'Regional shares'!E15/'Regional shares'!$G15</f>
        <v>1.4654876252175661</v>
      </c>
      <c r="F15" s="17">
        <f>'Regional shares'!F15/'Regional shares'!$G15</f>
        <v>1.1140392371384522</v>
      </c>
      <c r="G15" s="17">
        <f>'Regional shares'!G15/'Regional shares'!$G15</f>
        <v>1</v>
      </c>
      <c r="H15" s="18"/>
      <c r="I15" s="17">
        <f>'Regional shares'!I15/'Regional shares'!$M15</f>
        <v>6.3445517738550214E-2</v>
      </c>
      <c r="J15" s="17">
        <f>'Regional shares'!J15/'Regional shares'!$M15</f>
        <v>1.1327966611774358</v>
      </c>
      <c r="K15" s="17">
        <f>'Regional shares'!K15/'Regional shares'!$M15</f>
        <v>1.5132570603511408</v>
      </c>
      <c r="L15" s="17">
        <f>'Regional shares'!L15/'Regional shares'!$M15</f>
        <v>1.1110218102515665</v>
      </c>
      <c r="M15" s="17">
        <f>'Regional shares'!M15/'Regional shares'!$M15</f>
        <v>1</v>
      </c>
    </row>
    <row r="16" spans="1:13" x14ac:dyDescent="0.2">
      <c r="A16" t="s">
        <v>21</v>
      </c>
      <c r="B16" s="3" t="s">
        <v>49</v>
      </c>
      <c r="C16" s="4">
        <f>'Regional shares'!C16/'Regional shares'!$G16</f>
        <v>3.115919502195017</v>
      </c>
      <c r="D16" s="4">
        <f>'Regional shares'!D16/'Regional shares'!$G16</f>
        <v>0.17345323087940265</v>
      </c>
      <c r="E16" s="4">
        <f>'Regional shares'!E16/'Regional shares'!$G16</f>
        <v>1.1503911688018411</v>
      </c>
      <c r="F16" s="4">
        <f>'Regional shares'!F16/'Regional shares'!$G16</f>
        <v>1.2554288521839783</v>
      </c>
      <c r="G16" s="4">
        <f>'Regional shares'!G16/'Regional shares'!$G16</f>
        <v>1</v>
      </c>
      <c r="I16" s="4">
        <f>'Regional shares'!I16/'Regional shares'!$M16</f>
        <v>2.4057281258005387</v>
      </c>
      <c r="J16" s="4">
        <f>'Regional shares'!J16/'Regional shares'!$M16</f>
        <v>0.24310606751442063</v>
      </c>
      <c r="K16" s="4">
        <f>'Regional shares'!K16/'Regional shares'!$M16</f>
        <v>1.0755915495303952</v>
      </c>
      <c r="L16" s="4">
        <f>'Regional shares'!L16/'Regional shares'!$M16</f>
        <v>1.2659961012992429</v>
      </c>
      <c r="M16" s="4">
        <f>'Regional shares'!M16/'Regional shares'!$M16</f>
        <v>1</v>
      </c>
    </row>
    <row r="17" spans="1:13" x14ac:dyDescent="0.2">
      <c r="A17" t="s">
        <v>1</v>
      </c>
      <c r="B17" s="3" t="s">
        <v>50</v>
      </c>
      <c r="C17" s="4">
        <f>'Regional shares'!C17/'Regional shares'!$G17</f>
        <v>3.6210962576240653</v>
      </c>
      <c r="D17" s="4">
        <f>'Regional shares'!D17/'Regional shares'!$G17</f>
        <v>0.20957561970561203</v>
      </c>
      <c r="E17" s="4">
        <f>'Regional shares'!E17/'Regional shares'!$G17</f>
        <v>0.79960106893601779</v>
      </c>
      <c r="F17" s="4">
        <f>'Regional shares'!F17/'Regional shares'!$G17</f>
        <v>1.1350069721856626</v>
      </c>
      <c r="G17" s="4">
        <f>'Regional shares'!G17/'Regional shares'!$G17</f>
        <v>1</v>
      </c>
      <c r="I17" s="4">
        <f>'Regional shares'!I17/'Regional shares'!$M17</f>
        <v>3.2901190235844804</v>
      </c>
      <c r="J17" s="4">
        <f>'Regional shares'!J17/'Regional shares'!$M17</f>
        <v>0.25335037617826156</v>
      </c>
      <c r="K17" s="4">
        <f>'Regional shares'!K17/'Regional shares'!$M17</f>
        <v>0.72951254938397447</v>
      </c>
      <c r="L17" s="4">
        <f>'Regional shares'!L17/'Regional shares'!$M17</f>
        <v>0.96764574014704108</v>
      </c>
      <c r="M17" s="4">
        <f>'Regional shares'!M17/'Regional shares'!$M17</f>
        <v>1</v>
      </c>
    </row>
    <row r="18" spans="1:13" x14ac:dyDescent="0.2">
      <c r="A18" t="s">
        <v>3</v>
      </c>
      <c r="B18" s="3" t="s">
        <v>51</v>
      </c>
      <c r="C18" s="4">
        <f>'Regional shares'!C18/'Regional shares'!$G18</f>
        <v>2.2418760885333122</v>
      </c>
      <c r="D18" s="4">
        <f>'Regional shares'!D18/'Regional shares'!$G18</f>
        <v>0.32005343683069043</v>
      </c>
      <c r="E18" s="4">
        <f>'Regional shares'!E18/'Regional shares'!$G18</f>
        <v>1.3950762367734617</v>
      </c>
      <c r="F18" s="4">
        <f>'Regional shares'!F18/'Regional shares'!$G18</f>
        <v>1.3065419636917195</v>
      </c>
      <c r="G18" s="4">
        <f>'Regional shares'!G18/'Regional shares'!$G18</f>
        <v>1</v>
      </c>
      <c r="I18" s="4">
        <f>'Regional shares'!I18/'Regional shares'!$M18</f>
        <v>2.1339224676078268</v>
      </c>
      <c r="J18" s="4">
        <f>'Regional shares'!J18/'Regional shares'!$M18</f>
        <v>0.46890551260696589</v>
      </c>
      <c r="K18" s="4">
        <f>'Regional shares'!K18/'Regional shares'!$M18</f>
        <v>1.2821030638401396</v>
      </c>
      <c r="L18" s="4">
        <f>'Regional shares'!L18/'Regional shares'!$M18</f>
        <v>1.0653534259785422</v>
      </c>
      <c r="M18" s="4">
        <f>'Regional shares'!M18/'Regional shares'!$M18</f>
        <v>1</v>
      </c>
    </row>
    <row r="19" spans="1:13" x14ac:dyDescent="0.2">
      <c r="A19" t="s">
        <v>16</v>
      </c>
      <c r="B19" s="3" t="s">
        <v>52</v>
      </c>
      <c r="C19" s="4">
        <f>'Regional shares'!C19/'Regional shares'!$G19</f>
        <v>2.340704402623599</v>
      </c>
      <c r="D19" s="4">
        <f>'Regional shares'!D19/'Regional shares'!$G19</f>
        <v>0.46676451209049513</v>
      </c>
      <c r="E19" s="4">
        <f>'Regional shares'!E19/'Regional shares'!$G19</f>
        <v>1.1410437707904109</v>
      </c>
      <c r="F19" s="4">
        <f>'Regional shares'!F19/'Regional shares'!$G19</f>
        <v>1.159357847421395</v>
      </c>
      <c r="G19" s="4">
        <f>'Regional shares'!G19/'Regional shares'!$G19</f>
        <v>1</v>
      </c>
      <c r="I19" s="4">
        <f>'Regional shares'!I19/'Regional shares'!$M19</f>
        <v>1.8408463547350915</v>
      </c>
      <c r="J19" s="4">
        <f>'Regional shares'!J19/'Regional shares'!$M19</f>
        <v>0.59098029260569485</v>
      </c>
      <c r="K19" s="4">
        <f>'Regional shares'!K19/'Regional shares'!$M19</f>
        <v>1.1922513749167618</v>
      </c>
      <c r="L19" s="4">
        <f>'Regional shares'!L19/'Regional shares'!$M19</f>
        <v>1.0704994564484998</v>
      </c>
      <c r="M19" s="4">
        <f>'Regional shares'!M19/'Regional shares'!$M19</f>
        <v>1</v>
      </c>
    </row>
    <row r="20" spans="1:13" x14ac:dyDescent="0.2">
      <c r="A20" t="s">
        <v>23</v>
      </c>
      <c r="B20" s="3" t="s">
        <v>53</v>
      </c>
      <c r="C20" s="4">
        <f>'Regional shares'!C20/'Regional shares'!$G20</f>
        <v>0.22175906932009984</v>
      </c>
      <c r="D20" s="4">
        <f>'Regional shares'!D20/'Regional shares'!$G20</f>
        <v>1.5427257046582221</v>
      </c>
      <c r="E20" s="4">
        <f>'Regional shares'!E20/'Regional shares'!$G20</f>
        <v>0.39585756893801372</v>
      </c>
      <c r="F20" s="4">
        <f>'Regional shares'!F20/'Regional shares'!$G20</f>
        <v>0.77109916479258589</v>
      </c>
      <c r="G20" s="4">
        <f>'Regional shares'!G20/'Regional shares'!$G20</f>
        <v>1</v>
      </c>
      <c r="I20" s="4">
        <f>'Regional shares'!I20/'Regional shares'!$M20</f>
        <v>0.30998109739065605</v>
      </c>
      <c r="J20" s="4">
        <f>'Regional shares'!J20/'Regional shares'!$M20</f>
        <v>1.3973563374250586</v>
      </c>
      <c r="K20" s="4">
        <f>'Regional shares'!K20/'Regional shares'!$M20</f>
        <v>0.3410903708249538</v>
      </c>
      <c r="L20" s="4">
        <f>'Regional shares'!L20/'Regional shares'!$M20</f>
        <v>0.99870800914006397</v>
      </c>
      <c r="M20" s="4">
        <f>'Regional shares'!M20/'Regional shares'!$M20</f>
        <v>1</v>
      </c>
    </row>
    <row r="21" spans="1:13" x14ac:dyDescent="0.2">
      <c r="A21" t="s">
        <v>6</v>
      </c>
      <c r="B21" s="3" t="s">
        <v>54</v>
      </c>
      <c r="C21" s="4">
        <f>'Regional shares'!C21/'Regional shares'!$G21</f>
        <v>1.983892039686876</v>
      </c>
      <c r="D21" s="4">
        <f>'Regional shares'!D21/'Regional shares'!$G21</f>
        <v>0.48663423390170368</v>
      </c>
      <c r="E21" s="4">
        <f>'Regional shares'!E21/'Regional shares'!$G21</f>
        <v>1.5345648258454898</v>
      </c>
      <c r="F21" s="4">
        <f>'Regional shares'!F21/'Regional shares'!$G21</f>
        <v>1.1363744009060619</v>
      </c>
      <c r="G21" s="4">
        <f>'Regional shares'!G21/'Regional shares'!$G21</f>
        <v>1</v>
      </c>
      <c r="I21" s="4">
        <f>'Regional shares'!I21/'Regional shares'!$M21</f>
        <v>1.8895899718028311</v>
      </c>
      <c r="J21" s="4">
        <f>'Regional shares'!J21/'Regional shares'!$M21</f>
        <v>0.6688115876992915</v>
      </c>
      <c r="K21" s="4">
        <f>'Regional shares'!K21/'Regional shares'!$M21</f>
        <v>1.3175294507495152</v>
      </c>
      <c r="L21" s="4">
        <f>'Regional shares'!L21/'Regional shares'!$M21</f>
        <v>0.92706354530235269</v>
      </c>
      <c r="M21" s="4">
        <f>'Regional shares'!M21/'Regional shares'!$M21</f>
        <v>1</v>
      </c>
    </row>
    <row r="22" spans="1:13" x14ac:dyDescent="0.2">
      <c r="A22" t="s">
        <v>13</v>
      </c>
      <c r="B22" s="3" t="s">
        <v>55</v>
      </c>
      <c r="C22" s="4">
        <f>'Regional shares'!C22/'Regional shares'!$G22</f>
        <v>0.67928582537340698</v>
      </c>
      <c r="D22" s="4">
        <f>'Regional shares'!D22/'Regional shares'!$G22</f>
        <v>1.3344589671395271</v>
      </c>
      <c r="E22" s="4">
        <f>'Regional shares'!E22/'Regional shares'!$G22</f>
        <v>0.64903233974732566</v>
      </c>
      <c r="F22" s="4">
        <f>'Regional shares'!F22/'Regional shares'!$G22</f>
        <v>0.79271850035664915</v>
      </c>
      <c r="G22" s="4">
        <f>'Regional shares'!G22/'Regional shares'!$G22</f>
        <v>1</v>
      </c>
      <c r="I22" s="4">
        <f>'Regional shares'!I22/'Regional shares'!$M22</f>
        <v>0.85435256182596642</v>
      </c>
      <c r="J22" s="4">
        <f>'Regional shares'!J22/'Regional shares'!$M22</f>
        <v>1.3450331917120475</v>
      </c>
      <c r="K22" s="4">
        <f>'Regional shares'!K22/'Regional shares'!$M22</f>
        <v>0.60275517702437975</v>
      </c>
      <c r="L22" s="4">
        <f>'Regional shares'!L22/'Regional shares'!$M22</f>
        <v>0.76169932858024936</v>
      </c>
      <c r="M22" s="4">
        <f>'Regional shares'!M22/'Regional shares'!$M22</f>
        <v>1</v>
      </c>
    </row>
    <row r="23" spans="1:13" x14ac:dyDescent="0.2">
      <c r="A23" t="s">
        <v>11</v>
      </c>
      <c r="B23" s="3" t="s">
        <v>56</v>
      </c>
      <c r="C23" s="4">
        <f>'Regional shares'!C23/'Regional shares'!$G23</f>
        <v>1.0445258196699057</v>
      </c>
      <c r="D23" s="4">
        <f>'Regional shares'!D23/'Regional shares'!$G23</f>
        <v>0.94436134055658227</v>
      </c>
      <c r="E23" s="4">
        <f>'Regional shares'!E23/'Regional shares'!$G23</f>
        <v>0.96129438756397412</v>
      </c>
      <c r="F23" s="4">
        <f>'Regional shares'!F23/'Regional shares'!$G23</f>
        <v>1.0697527704249121</v>
      </c>
      <c r="G23" s="4">
        <f>'Regional shares'!G23/'Regional shares'!$G23</f>
        <v>1</v>
      </c>
      <c r="I23" s="4">
        <f>'Regional shares'!I23/'Regional shares'!$M23</f>
        <v>1.0393028762061909</v>
      </c>
      <c r="J23" s="4">
        <f>'Regional shares'!J23/'Regional shares'!$M23</f>
        <v>0.86327852137544048</v>
      </c>
      <c r="K23" s="4">
        <f>'Regional shares'!K23/'Regional shares'!$M23</f>
        <v>0.84977084132530745</v>
      </c>
      <c r="L23" s="4">
        <f>'Regional shares'!L23/'Regional shares'!$M23</f>
        <v>1.1810789845457075</v>
      </c>
      <c r="M23" s="4">
        <f>'Regional shares'!M23/'Regional shares'!$M23</f>
        <v>1</v>
      </c>
    </row>
    <row r="24" spans="1:13" x14ac:dyDescent="0.2">
      <c r="A24" t="s">
        <v>9</v>
      </c>
      <c r="B24" s="3" t="s">
        <v>57</v>
      </c>
      <c r="C24" s="4">
        <f>'Regional shares'!C24/'Regional shares'!$G24</f>
        <v>1.4612932715730018</v>
      </c>
      <c r="D24" s="4">
        <f>'Regional shares'!D24/'Regional shares'!$G24</f>
        <v>1.0047099409658407</v>
      </c>
      <c r="E24" s="4">
        <f>'Regional shares'!E24/'Regional shares'!$G24</f>
        <v>0.54283998779428877</v>
      </c>
      <c r="F24" s="4">
        <f>'Regional shares'!F24/'Regional shares'!$G24</f>
        <v>0.97251321784733824</v>
      </c>
      <c r="G24" s="4">
        <f>'Regional shares'!G24/'Regional shares'!$G24</f>
        <v>1</v>
      </c>
      <c r="I24" s="4">
        <f>'Regional shares'!I24/'Regional shares'!$M24</f>
        <v>0.86611212310624452</v>
      </c>
      <c r="J24" s="4">
        <f>'Regional shares'!J24/'Regional shares'!$M24</f>
        <v>1.3042153638166087</v>
      </c>
      <c r="K24" s="4">
        <f>'Regional shares'!K24/'Regional shares'!$M24</f>
        <v>0.44421781971090757</v>
      </c>
      <c r="L24" s="4">
        <f>'Regional shares'!L24/'Regional shares'!$M24</f>
        <v>0.84488473257894214</v>
      </c>
      <c r="M24" s="4">
        <f>'Regional shares'!M24/'Regional shares'!$M24</f>
        <v>1</v>
      </c>
    </row>
    <row r="25" spans="1:13" x14ac:dyDescent="0.2">
      <c r="A25" t="s">
        <v>15</v>
      </c>
      <c r="B25" s="3" t="s">
        <v>58</v>
      </c>
      <c r="C25" s="4">
        <f>'Regional shares'!C25/'Regional shares'!$G25</f>
        <v>2.230837298369381E-2</v>
      </c>
      <c r="D25" s="4">
        <f>'Regional shares'!D25/'Regional shares'!$G25</f>
        <v>1.5208698612416545</v>
      </c>
      <c r="E25" s="4">
        <f>'Regional shares'!E25/'Regional shares'!$G25</f>
        <v>0.89215737367878079</v>
      </c>
      <c r="F25" s="4">
        <f>'Regional shares'!F25/'Regional shares'!$G25</f>
        <v>0.71082445860859289</v>
      </c>
      <c r="G25" s="4">
        <f>'Regional shares'!G25/'Regional shares'!$G25</f>
        <v>1</v>
      </c>
      <c r="I25" s="4">
        <f>'Regional shares'!I25/'Regional shares'!$M25</f>
        <v>2.1377379353351322E-2</v>
      </c>
      <c r="J25" s="4">
        <f>'Regional shares'!J25/'Regional shares'!$M25</f>
        <v>1.539637933097713</v>
      </c>
      <c r="K25" s="4">
        <f>'Regional shares'!K25/'Regional shares'!$M25</f>
        <v>1.1191148277069138</v>
      </c>
      <c r="L25" s="4">
        <f>'Regional shares'!L25/'Regional shares'!$M25</f>
        <v>0.75600131245041302</v>
      </c>
      <c r="M25" s="4">
        <f>'Regional shares'!M25/'Regional shares'!$M25</f>
        <v>1</v>
      </c>
    </row>
    <row r="26" spans="1:13" x14ac:dyDescent="0.2">
      <c r="A26" t="s">
        <v>18</v>
      </c>
      <c r="B26" s="3" t="s">
        <v>59</v>
      </c>
      <c r="C26" s="4">
        <f>'Regional shares'!C26/'Regional shares'!$G26</f>
        <v>1.308167450846248</v>
      </c>
      <c r="D26" s="4">
        <f>'Regional shares'!D26/'Regional shares'!$G26</f>
        <v>1.1892718321682862</v>
      </c>
      <c r="E26" s="4">
        <f>'Regional shares'!E26/'Regional shares'!$G26</f>
        <v>0.5758519505457057</v>
      </c>
      <c r="F26" s="4">
        <f>'Regional shares'!F26/'Regional shares'!$G26</f>
        <v>0.77457354557656388</v>
      </c>
      <c r="G26" s="4">
        <f>'Regional shares'!G26/'Regional shares'!$G26</f>
        <v>1</v>
      </c>
      <c r="I26" s="4">
        <f>'Regional shares'!I26/'Regional shares'!$M26</f>
        <v>1.3513424398256864</v>
      </c>
      <c r="J26" s="4">
        <f>'Regional shares'!J26/'Regional shares'!$M26</f>
        <v>1.1581236287877259</v>
      </c>
      <c r="K26" s="4">
        <f>'Regional shares'!K26/'Regional shares'!$M26</f>
        <v>0.4588344264855258</v>
      </c>
      <c r="L26" s="4">
        <f>'Regional shares'!L26/'Regional shares'!$M26</f>
        <v>0.80549252974134178</v>
      </c>
      <c r="M26" s="4">
        <f>'Regional shares'!M26/'Regional shares'!$M26</f>
        <v>1</v>
      </c>
    </row>
    <row r="27" spans="1:13" x14ac:dyDescent="0.2">
      <c r="A27" t="s">
        <v>12</v>
      </c>
      <c r="B27" s="3" t="s">
        <v>60</v>
      </c>
      <c r="C27" s="4">
        <f>'Regional shares'!C27/'Regional shares'!$G27</f>
        <v>1.1683802962997094</v>
      </c>
      <c r="D27" s="4">
        <f>'Regional shares'!D27/'Regional shares'!$G27</f>
        <v>1.1885118278037992</v>
      </c>
      <c r="E27" s="4">
        <f>'Regional shares'!E27/'Regional shares'!$G27</f>
        <v>0.56588430253684063</v>
      </c>
      <c r="F27" s="4">
        <f>'Regional shares'!F27/'Regional shares'!$G27</f>
        <v>0.83093832758747266</v>
      </c>
      <c r="G27" s="4">
        <f>'Regional shares'!G27/'Regional shares'!$G27</f>
        <v>1</v>
      </c>
      <c r="I27" s="4">
        <f>'Regional shares'!I27/'Regional shares'!$M27</f>
        <v>1.2752654307751787</v>
      </c>
      <c r="J27" s="4">
        <f>'Regional shares'!J27/'Regional shares'!$M27</f>
        <v>1.1841875634964683</v>
      </c>
      <c r="K27" s="4">
        <f>'Regional shares'!K27/'Regional shares'!$M27</f>
        <v>0.55564582107727645</v>
      </c>
      <c r="L27" s="4">
        <f>'Regional shares'!L27/'Regional shares'!$M27</f>
        <v>0.7825911202482515</v>
      </c>
      <c r="M27" s="4">
        <f>'Regional shares'!M27/'Regional shares'!$M27</f>
        <v>1</v>
      </c>
    </row>
    <row r="28" spans="1:13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'Regional shares'!C29/'Regional shares'!$G29</f>
        <v>1</v>
      </c>
      <c r="D29" s="4">
        <f>'Regional shares'!D29/'Regional shares'!$G29</f>
        <v>1</v>
      </c>
      <c r="E29" s="4">
        <f>'Regional shares'!E29/'Regional shares'!$G29</f>
        <v>1</v>
      </c>
      <c r="F29" s="4">
        <f>'Regional shares'!F29/'Regional shares'!$G29</f>
        <v>1</v>
      </c>
      <c r="G29" s="4">
        <f>'Regional shares'!G29/'Regional shares'!$G29</f>
        <v>1</v>
      </c>
      <c r="I29" s="4">
        <f>'Regional shares'!I29/'Regional shares'!$M29</f>
        <v>1</v>
      </c>
      <c r="J29" s="4">
        <f>'Regional shares'!J29/'Regional shares'!$M29</f>
        <v>1</v>
      </c>
      <c r="K29" s="4">
        <f>'Regional shares'!K29/'Regional shares'!$M29</f>
        <v>1.0000000000000002</v>
      </c>
      <c r="L29" s="4">
        <f>'Regional shares'!L29/'Regional shares'!$M29</f>
        <v>0.99999999999999989</v>
      </c>
      <c r="M29" s="4">
        <f>'Regional shares'!M29/'Regional shares'!$M29</f>
        <v>1</v>
      </c>
    </row>
  </sheetData>
  <mergeCells count="2">
    <mergeCell ref="C1:G1"/>
    <mergeCell ref="I1:M1"/>
  </mergeCells>
  <conditionalFormatting sqref="C4:F27">
    <cfRule type="cellIs" dxfId="3" priority="2" stopIfTrue="1" operator="greaterThan">
      <formula>1</formula>
    </cfRule>
  </conditionalFormatting>
  <conditionalFormatting sqref="I4:L27">
    <cfRule type="cellIs" dxfId="2" priority="1" stopIfTrue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3" s="2" customFormat="1" x14ac:dyDescent="0.2">
      <c r="B1" s="2" t="s">
        <v>65</v>
      </c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4">
        <f>'Sectoral shares'!C4/'Sectoral shares'!C$29</f>
        <v>2.7090866604616286</v>
      </c>
      <c r="D4" s="4">
        <f>'Sectoral shares'!D4/'Sectoral shares'!D$29</f>
        <v>0.45142628082636371</v>
      </c>
      <c r="E4" s="4">
        <f>'Sectoral shares'!E4/'Sectoral shares'!E$29</f>
        <v>0.72331263019030467</v>
      </c>
      <c r="F4" s="4">
        <f>'Sectoral shares'!F4/'Sectoral shares'!F$29</f>
        <v>1.1800124998185852</v>
      </c>
      <c r="G4" s="4">
        <f>'Regional shares'!G4/'Regional shares'!$G4</f>
        <v>1</v>
      </c>
      <c r="I4" s="4">
        <f>'Sectoral shares'!I4/'Sectoral shares'!I$29</f>
        <v>2.7094630535687259</v>
      </c>
      <c r="J4" s="4">
        <f>'Sectoral shares'!J4/'Sectoral shares'!J$29</f>
        <v>0.22432089220442381</v>
      </c>
      <c r="K4" s="4">
        <f>'Sectoral shares'!K4/'Sectoral shares'!K$29</f>
        <v>0.8268872176797325</v>
      </c>
      <c r="L4" s="4">
        <f>'Sectoral shares'!L4/'Sectoral shares'!L$29</f>
        <v>1.2227863074913632</v>
      </c>
      <c r="M4" s="4">
        <f>'Regional shares'!M4/'Regional shares'!$M4</f>
        <v>1</v>
      </c>
    </row>
    <row r="5" spans="1:13" x14ac:dyDescent="0.2">
      <c r="A5" t="s">
        <v>19</v>
      </c>
      <c r="B5" s="3" t="s">
        <v>38</v>
      </c>
      <c r="C5" s="4">
        <f>'Sectoral shares'!C5/'Sectoral shares'!C$29</f>
        <v>2.3973078531752918</v>
      </c>
      <c r="D5" s="4">
        <f>'Sectoral shares'!D5/'Sectoral shares'!D$29</f>
        <v>0.32974293832070195</v>
      </c>
      <c r="E5" s="4">
        <f>'Sectoral shares'!E5/'Sectoral shares'!E$29</f>
        <v>1.4113226271208446</v>
      </c>
      <c r="F5" s="4">
        <f>'Sectoral shares'!F5/'Sectoral shares'!F$29</f>
        <v>1.230470098088297</v>
      </c>
      <c r="G5" s="4">
        <f>'Regional shares'!G5/'Regional shares'!$G5</f>
        <v>1</v>
      </c>
      <c r="I5" s="4">
        <f>'Sectoral shares'!I5/'Sectoral shares'!I$29</f>
        <v>2.306736517558484</v>
      </c>
      <c r="J5" s="4">
        <f>'Sectoral shares'!J5/'Sectoral shares'!J$29</f>
        <v>0.44294709747712413</v>
      </c>
      <c r="K5" s="4">
        <f>'Sectoral shares'!K5/'Sectoral shares'!K$29</f>
        <v>1.4311095070933484</v>
      </c>
      <c r="L5" s="4">
        <f>'Sectoral shares'!L5/'Sectoral shares'!L$29</f>
        <v>0.98410296657285468</v>
      </c>
      <c r="M5" s="4">
        <f>'Regional shares'!M5/'Regional shares'!$M5</f>
        <v>1</v>
      </c>
    </row>
    <row r="6" spans="1:13" x14ac:dyDescent="0.2">
      <c r="A6" t="s">
        <v>0</v>
      </c>
      <c r="B6" s="3" t="s">
        <v>39</v>
      </c>
      <c r="C6" s="4">
        <f>'Sectoral shares'!C6/'Sectoral shares'!C$29</f>
        <v>1.6140915207974207</v>
      </c>
      <c r="D6" s="4">
        <f>'Sectoral shares'!D6/'Sectoral shares'!D$29</f>
        <v>0.58863540143412152</v>
      </c>
      <c r="E6" s="4">
        <f>'Sectoral shares'!E6/'Sectoral shares'!E$29</f>
        <v>1.015605464971103</v>
      </c>
      <c r="F6" s="4">
        <f>'Sectoral shares'!F6/'Sectoral shares'!F$29</f>
        <v>1.3101773939708488</v>
      </c>
      <c r="G6" s="4">
        <f>'Regional shares'!G6/'Regional shares'!$G6</f>
        <v>1</v>
      </c>
      <c r="I6" s="4">
        <f>'Sectoral shares'!I6/'Sectoral shares'!I$29</f>
        <v>1.8683326538713043</v>
      </c>
      <c r="J6" s="4">
        <f>'Sectoral shares'!J6/'Sectoral shares'!J$29</f>
        <v>0.57491711584746985</v>
      </c>
      <c r="K6" s="4">
        <f>'Sectoral shares'!K6/'Sectoral shares'!K$29</f>
        <v>0.68950130885865579</v>
      </c>
      <c r="L6" s="4">
        <f>'Sectoral shares'!L6/'Sectoral shares'!L$29</f>
        <v>1.2063960145879318</v>
      </c>
      <c r="M6" s="4">
        <f>'Regional shares'!M6/'Regional shares'!$M6</f>
        <v>1</v>
      </c>
    </row>
    <row r="7" spans="1:13" x14ac:dyDescent="0.2">
      <c r="A7" t="s">
        <v>2</v>
      </c>
      <c r="B7" s="3" t="s">
        <v>40</v>
      </c>
      <c r="C7" s="4">
        <f>'Sectoral shares'!C7/'Sectoral shares'!C$29</f>
        <v>2.1557683315816534</v>
      </c>
      <c r="D7" s="4">
        <f>'Sectoral shares'!D7/'Sectoral shares'!D$29</f>
        <v>0.3398299561525302</v>
      </c>
      <c r="E7" s="4">
        <f>'Sectoral shares'!E7/'Sectoral shares'!E$29</f>
        <v>1.2961123063519222</v>
      </c>
      <c r="F7" s="4">
        <f>'Sectoral shares'!F7/'Sectoral shares'!F$29</f>
        <v>1.3450626232581742</v>
      </c>
      <c r="G7" s="4">
        <f>'Regional shares'!G7/'Regional shares'!$G7</f>
        <v>1</v>
      </c>
      <c r="I7" s="4">
        <f>'Sectoral shares'!I7/'Sectoral shares'!I$29</f>
        <v>1.8977840554237098</v>
      </c>
      <c r="J7" s="4">
        <f>'Sectoral shares'!J7/'Sectoral shares'!J$29</f>
        <v>0.29480344933959174</v>
      </c>
      <c r="K7" s="4">
        <f>'Sectoral shares'!K7/'Sectoral shares'!K$29</f>
        <v>1.0996140680540443</v>
      </c>
      <c r="L7" s="4">
        <f>'Sectoral shares'!L7/'Sectoral shares'!L$29</f>
        <v>1.41506705253575</v>
      </c>
      <c r="M7" s="4">
        <f>'Regional shares'!M7/'Regional shares'!$M7</f>
        <v>1</v>
      </c>
    </row>
    <row r="8" spans="1:13" x14ac:dyDescent="0.2">
      <c r="A8" t="s">
        <v>14</v>
      </c>
      <c r="B8" s="3" t="s">
        <v>41</v>
      </c>
      <c r="C8" s="4">
        <f>'Sectoral shares'!C8/'Sectoral shares'!C$29</f>
        <v>1.4793471760637413</v>
      </c>
      <c r="D8" s="4">
        <f>'Sectoral shares'!D8/'Sectoral shares'!D$29</f>
        <v>0.71380168209884454</v>
      </c>
      <c r="E8" s="4">
        <f>'Sectoral shares'!E8/'Sectoral shares'!E$29</f>
        <v>0.73167409983559117</v>
      </c>
      <c r="F8" s="4">
        <f>'Sectoral shares'!F8/'Sectoral shares'!F$29</f>
        <v>1.2883532979804753</v>
      </c>
      <c r="G8" s="4">
        <f>'Regional shares'!G8/'Regional shares'!$G8</f>
        <v>1</v>
      </c>
      <c r="I8" s="4">
        <f>'Sectoral shares'!I8/'Sectoral shares'!I$29</f>
        <v>1.6663215925701689</v>
      </c>
      <c r="J8" s="4">
        <f>'Sectoral shares'!J8/'Sectoral shares'!J$29</f>
        <v>0.6772275172322626</v>
      </c>
      <c r="K8" s="4">
        <f>'Sectoral shares'!K8/'Sectoral shares'!K$29</f>
        <v>0.61460256053892415</v>
      </c>
      <c r="L8" s="4">
        <f>'Sectoral shares'!L8/'Sectoral shares'!L$29</f>
        <v>1.1921058243875922</v>
      </c>
      <c r="M8" s="4">
        <f>'Regional shares'!M8/'Regional shares'!$M8</f>
        <v>1</v>
      </c>
    </row>
    <row r="9" spans="1:13" x14ac:dyDescent="0.2">
      <c r="A9" t="s">
        <v>4</v>
      </c>
      <c r="B9" s="3" t="s">
        <v>42</v>
      </c>
      <c r="C9" s="4">
        <f>'Sectoral shares'!C9/'Sectoral shares'!C$29</f>
        <v>2.164311562347645</v>
      </c>
      <c r="D9" s="4">
        <f>'Sectoral shares'!D9/'Sectoral shares'!D$29</f>
        <v>0.56343395323538492</v>
      </c>
      <c r="E9" s="4">
        <f>'Sectoral shares'!E9/'Sectoral shares'!E$29</f>
        <v>1.0122015258054895</v>
      </c>
      <c r="F9" s="4">
        <f>'Sectoral shares'!F9/'Sectoral shares'!F$29</f>
        <v>1.1396530486602827</v>
      </c>
      <c r="G9" s="4">
        <f>'Regional shares'!G9/'Regional shares'!$G9</f>
        <v>1</v>
      </c>
      <c r="I9" s="4">
        <f>'Sectoral shares'!I9/'Sectoral shares'!I$29</f>
        <v>1.7470210243162199</v>
      </c>
      <c r="J9" s="4">
        <f>'Sectoral shares'!J9/'Sectoral shares'!J$29</f>
        <v>0.84875974901827811</v>
      </c>
      <c r="K9" s="4">
        <f>'Sectoral shares'!K9/'Sectoral shares'!K$29</f>
        <v>0.83769699064419834</v>
      </c>
      <c r="L9" s="4">
        <f>'Sectoral shares'!L9/'Sectoral shares'!L$29</f>
        <v>0.90090798798986149</v>
      </c>
      <c r="M9" s="4">
        <f>'Regional shares'!M9/'Regional shares'!$M9</f>
        <v>1</v>
      </c>
    </row>
    <row r="10" spans="1:13" x14ac:dyDescent="0.2">
      <c r="A10" t="s">
        <v>5</v>
      </c>
      <c r="B10" s="3" t="s">
        <v>43</v>
      </c>
      <c r="C10" s="4">
        <f>'Sectoral shares'!C10/'Sectoral shares'!C$29</f>
        <v>2.2904022590161701</v>
      </c>
      <c r="D10" s="4">
        <f>'Sectoral shares'!D10/'Sectoral shares'!D$29</f>
        <v>0.53453232113249649</v>
      </c>
      <c r="E10" s="4">
        <f>'Sectoral shares'!E10/'Sectoral shares'!E$29</f>
        <v>0.88669601111554242</v>
      </c>
      <c r="F10" s="4">
        <f>'Sectoral shares'!F10/'Sectoral shares'!F$29</f>
        <v>1.1722486796868083</v>
      </c>
      <c r="G10" s="4">
        <f>'Regional shares'!G10/'Regional shares'!$G10</f>
        <v>1</v>
      </c>
      <c r="I10" s="4">
        <f>'Sectoral shares'!I10/'Sectoral shares'!I$29</f>
        <v>2.5493318954261905</v>
      </c>
      <c r="J10" s="4">
        <f>'Sectoral shares'!J10/'Sectoral shares'!J$29</f>
        <v>0.3213887072261461</v>
      </c>
      <c r="K10" s="4">
        <f>'Sectoral shares'!K10/'Sectoral shares'!K$29</f>
        <v>0.77461934609879624</v>
      </c>
      <c r="L10" s="4">
        <f>'Sectoral shares'!L10/'Sectoral shares'!L$29</f>
        <v>1.1910394311976857</v>
      </c>
      <c r="M10" s="4">
        <f>'Regional shares'!M10/'Regional shares'!$M10</f>
        <v>1</v>
      </c>
    </row>
    <row r="11" spans="1:13" x14ac:dyDescent="0.2">
      <c r="A11" t="s">
        <v>20</v>
      </c>
      <c r="B11" s="3" t="s">
        <v>44</v>
      </c>
      <c r="C11" s="4">
        <f>'Sectoral shares'!C11/'Sectoral shares'!C$29</f>
        <v>1.064756990417066</v>
      </c>
      <c r="D11" s="4">
        <f>'Sectoral shares'!D11/'Sectoral shares'!D$29</f>
        <v>0.89450803588601835</v>
      </c>
      <c r="E11" s="4">
        <f>'Sectoral shares'!E11/'Sectoral shares'!E$29</f>
        <v>0.80692352152278546</v>
      </c>
      <c r="F11" s="4">
        <f>'Sectoral shares'!F11/'Sectoral shares'!F$29</f>
        <v>1.1790053770523543</v>
      </c>
      <c r="G11" s="4">
        <f>'Regional shares'!G11/'Regional shares'!$G11</f>
        <v>1</v>
      </c>
      <c r="I11" s="4">
        <f>'Sectoral shares'!I11/'Sectoral shares'!I$29</f>
        <v>1.3611287227804127</v>
      </c>
      <c r="J11" s="4">
        <f>'Sectoral shares'!J11/'Sectoral shares'!J$29</f>
        <v>0.62502211657898177</v>
      </c>
      <c r="K11" s="4">
        <f>'Sectoral shares'!K11/'Sectoral shares'!K$29</f>
        <v>0.85739340676879527</v>
      </c>
      <c r="L11" s="4">
        <f>'Sectoral shares'!L11/'Sectoral shares'!L$29</f>
        <v>1.3201368446397679</v>
      </c>
      <c r="M11" s="4">
        <f>'Regional shares'!M11/'Regional shares'!$M11</f>
        <v>1</v>
      </c>
    </row>
    <row r="12" spans="1:13" x14ac:dyDescent="0.2">
      <c r="A12" t="s">
        <v>22</v>
      </c>
      <c r="B12" s="3" t="s">
        <v>45</v>
      </c>
      <c r="C12" s="4">
        <f>'Sectoral shares'!C12/'Sectoral shares'!C$29</f>
        <v>2.589748945599152</v>
      </c>
      <c r="D12" s="4">
        <f>'Sectoral shares'!D12/'Sectoral shares'!D$29</f>
        <v>0.42222583338800773</v>
      </c>
      <c r="E12" s="4">
        <f>'Sectoral shares'!E12/'Sectoral shares'!E$29</f>
        <v>0.80569471632951606</v>
      </c>
      <c r="F12" s="4">
        <f>'Sectoral shares'!F12/'Sectoral shares'!F$29</f>
        <v>1.2359549917761925</v>
      </c>
      <c r="G12" s="4">
        <f>'Regional shares'!G12/'Regional shares'!$G12</f>
        <v>1</v>
      </c>
      <c r="I12" s="4">
        <f>'Sectoral shares'!I12/'Sectoral shares'!I$29</f>
        <v>2.3846839363230119</v>
      </c>
      <c r="J12" s="4">
        <f>'Sectoral shares'!J12/'Sectoral shares'!J$29</f>
        <v>0.39547783152745963</v>
      </c>
      <c r="K12" s="4">
        <f>'Sectoral shares'!K12/'Sectoral shares'!K$29</f>
        <v>0.66088362318629534</v>
      </c>
      <c r="L12" s="4">
        <f>'Sectoral shares'!L12/'Sectoral shares'!L$29</f>
        <v>1.203726115640642</v>
      </c>
      <c r="M12" s="4">
        <f>'Regional shares'!M12/'Regional shares'!$M12</f>
        <v>1</v>
      </c>
    </row>
    <row r="13" spans="1:13" x14ac:dyDescent="0.2">
      <c r="A13" t="s">
        <v>17</v>
      </c>
      <c r="B13" s="3" t="s">
        <v>46</v>
      </c>
      <c r="C13" s="4">
        <f>'Sectoral shares'!C13/'Sectoral shares'!C$29</f>
        <v>0.81277000973172542</v>
      </c>
      <c r="D13" s="4">
        <f>'Sectoral shares'!D13/'Sectoral shares'!D$29</f>
        <v>1.1945352851015296</v>
      </c>
      <c r="E13" s="4">
        <f>'Sectoral shares'!E13/'Sectoral shares'!E$29</f>
        <v>0.57007848845146947</v>
      </c>
      <c r="F13" s="4">
        <f>'Sectoral shares'!F13/'Sectoral shares'!F$29</f>
        <v>0.95406842610691311</v>
      </c>
      <c r="G13" s="4">
        <f>'Regional shares'!G13/'Regional shares'!$G13</f>
        <v>1</v>
      </c>
      <c r="I13" s="4">
        <f>'Sectoral shares'!I13/'Sectoral shares'!I$29</f>
        <v>1.19102705974628</v>
      </c>
      <c r="J13" s="4">
        <f>'Sectoral shares'!J13/'Sectoral shares'!J$29</f>
        <v>0.17296721801234941</v>
      </c>
      <c r="K13" s="4">
        <f>'Sectoral shares'!K13/'Sectoral shares'!K$29</f>
        <v>0.9171322127879673</v>
      </c>
      <c r="L13" s="4">
        <f>'Sectoral shares'!L13/'Sectoral shares'!L$29</f>
        <v>1.9035127103124607</v>
      </c>
      <c r="M13" s="4">
        <f>'Regional shares'!M13/'Regional shares'!$M13</f>
        <v>1</v>
      </c>
    </row>
    <row r="14" spans="1:13" x14ac:dyDescent="0.2">
      <c r="A14" t="s">
        <v>7</v>
      </c>
      <c r="B14" s="14" t="s">
        <v>47</v>
      </c>
      <c r="C14" s="17">
        <f>'Sectoral shares'!C14/'Sectoral shares'!C$29</f>
        <v>3.3012244382320204</v>
      </c>
      <c r="D14" s="17">
        <f>'Sectoral shares'!D14/'Sectoral shares'!D$29</f>
        <v>0.14978516062583683</v>
      </c>
      <c r="E14" s="17">
        <f>'Sectoral shares'!E14/'Sectoral shares'!E$29</f>
        <v>0.65531781463756067</v>
      </c>
      <c r="F14" s="17">
        <f>'Sectoral shares'!F14/'Sectoral shares'!F$29</f>
        <v>1.3807815459624879</v>
      </c>
      <c r="G14" s="17">
        <f>'Regional shares'!G14/'Regional shares'!$G14</f>
        <v>1</v>
      </c>
      <c r="H14" s="18"/>
      <c r="I14" s="17">
        <f>'Sectoral shares'!I14/'Sectoral shares'!I$29</f>
        <v>3.1913556005101933</v>
      </c>
      <c r="J14" s="17">
        <f>'Sectoral shares'!J14/'Sectoral shares'!J$29</f>
        <v>0.12442798882289328</v>
      </c>
      <c r="K14" s="17">
        <f>'Sectoral shares'!K14/'Sectoral shares'!K$29</f>
        <v>0.53650163523478334</v>
      </c>
      <c r="L14" s="17">
        <f>'Sectoral shares'!L14/'Sectoral shares'!L$29</f>
        <v>1.2091650899226769</v>
      </c>
      <c r="M14" s="17">
        <f>'Regional shares'!M14/'Regional shares'!$M14</f>
        <v>1</v>
      </c>
    </row>
    <row r="15" spans="1:13" x14ac:dyDescent="0.2">
      <c r="A15" t="s">
        <v>10</v>
      </c>
      <c r="B15" s="14" t="s">
        <v>48</v>
      </c>
      <c r="C15" s="17">
        <f>'Sectoral shares'!C15/'Sectoral shares'!C$29</f>
        <v>0.13443106605026192</v>
      </c>
      <c r="D15" s="17">
        <f>'Sectoral shares'!D15/'Sectoral shares'!D$29</f>
        <v>1.0416460662541274</v>
      </c>
      <c r="E15" s="17">
        <f>'Sectoral shares'!E15/'Sectoral shares'!E$29</f>
        <v>1.4654876252175661</v>
      </c>
      <c r="F15" s="17">
        <f>'Sectoral shares'!F15/'Sectoral shares'!F$29</f>
        <v>1.114039237138452</v>
      </c>
      <c r="G15" s="17">
        <f>'Regional shares'!G15/'Regional shares'!$G15</f>
        <v>1</v>
      </c>
      <c r="H15" s="18"/>
      <c r="I15" s="17">
        <f>'Sectoral shares'!I15/'Sectoral shares'!I$29</f>
        <v>6.3445517738550214E-2</v>
      </c>
      <c r="J15" s="17">
        <f>'Sectoral shares'!J15/'Sectoral shares'!J$29</f>
        <v>1.1327966611774358</v>
      </c>
      <c r="K15" s="17">
        <f>'Sectoral shares'!K15/'Sectoral shares'!K$29</f>
        <v>1.5132570603511406</v>
      </c>
      <c r="L15" s="17">
        <f>'Sectoral shares'!L15/'Sectoral shares'!L$29</f>
        <v>1.1110218102515665</v>
      </c>
      <c r="M15" s="17">
        <f>'Regional shares'!M15/'Regional shares'!$M15</f>
        <v>1</v>
      </c>
    </row>
    <row r="16" spans="1:13" x14ac:dyDescent="0.2">
      <c r="A16" t="s">
        <v>21</v>
      </c>
      <c r="B16" s="3" t="s">
        <v>49</v>
      </c>
      <c r="C16" s="4">
        <f>'Sectoral shares'!C16/'Sectoral shares'!C$29</f>
        <v>3.1159195021950166</v>
      </c>
      <c r="D16" s="4">
        <f>'Sectoral shares'!D16/'Sectoral shares'!D$29</f>
        <v>0.17345323087940268</v>
      </c>
      <c r="E16" s="4">
        <f>'Sectoral shares'!E16/'Sectoral shares'!E$29</f>
        <v>1.1503911688018411</v>
      </c>
      <c r="F16" s="4">
        <f>'Sectoral shares'!F16/'Sectoral shares'!F$29</f>
        <v>1.2554288521839783</v>
      </c>
      <c r="G16" s="4">
        <f>'Regional shares'!G16/'Regional shares'!$G16</f>
        <v>1</v>
      </c>
      <c r="I16" s="4">
        <f>'Sectoral shares'!I16/'Sectoral shares'!I$29</f>
        <v>2.4057281258005392</v>
      </c>
      <c r="J16" s="4">
        <f>'Sectoral shares'!J16/'Sectoral shares'!J$29</f>
        <v>0.24310606751442065</v>
      </c>
      <c r="K16" s="4">
        <f>'Sectoral shares'!K16/'Sectoral shares'!K$29</f>
        <v>1.0755915495303949</v>
      </c>
      <c r="L16" s="4">
        <f>'Sectoral shares'!L16/'Sectoral shares'!L$29</f>
        <v>1.2659961012992429</v>
      </c>
      <c r="M16" s="4">
        <f>'Regional shares'!M16/'Regional shares'!$M16</f>
        <v>1</v>
      </c>
    </row>
    <row r="17" spans="1:13" x14ac:dyDescent="0.2">
      <c r="A17" t="s">
        <v>1</v>
      </c>
      <c r="B17" s="3" t="s">
        <v>50</v>
      </c>
      <c r="C17" s="4">
        <f>'Sectoral shares'!C17/'Sectoral shares'!C$29</f>
        <v>3.6210962576240648</v>
      </c>
      <c r="D17" s="4">
        <f>'Sectoral shares'!D17/'Sectoral shares'!D$29</f>
        <v>0.20957561970561203</v>
      </c>
      <c r="E17" s="4">
        <f>'Sectoral shares'!E17/'Sectoral shares'!E$29</f>
        <v>0.79960106893601768</v>
      </c>
      <c r="F17" s="4">
        <f>'Sectoral shares'!F17/'Sectoral shares'!F$29</f>
        <v>1.1350069721856626</v>
      </c>
      <c r="G17" s="4">
        <f>'Regional shares'!G17/'Regional shares'!$G17</f>
        <v>1</v>
      </c>
      <c r="I17" s="4">
        <f>'Sectoral shares'!I17/'Sectoral shares'!I$29</f>
        <v>3.2901190235844808</v>
      </c>
      <c r="J17" s="4">
        <f>'Sectoral shares'!J17/'Sectoral shares'!J$29</f>
        <v>0.25335037617826162</v>
      </c>
      <c r="K17" s="4">
        <f>'Sectoral shares'!K17/'Sectoral shares'!K$29</f>
        <v>0.72951254938397436</v>
      </c>
      <c r="L17" s="4">
        <f>'Sectoral shares'!L17/'Sectoral shares'!L$29</f>
        <v>0.96764574014704097</v>
      </c>
      <c r="M17" s="4">
        <f>'Regional shares'!M17/'Regional shares'!$M17</f>
        <v>1</v>
      </c>
    </row>
    <row r="18" spans="1:13" x14ac:dyDescent="0.2">
      <c r="A18" t="s">
        <v>3</v>
      </c>
      <c r="B18" s="3" t="s">
        <v>51</v>
      </c>
      <c r="C18" s="4">
        <f>'Sectoral shares'!C18/'Sectoral shares'!C$29</f>
        <v>2.2418760885333122</v>
      </c>
      <c r="D18" s="4">
        <f>'Sectoral shares'!D18/'Sectoral shares'!D$29</f>
        <v>0.32005343683069037</v>
      </c>
      <c r="E18" s="4">
        <f>'Sectoral shares'!E18/'Sectoral shares'!E$29</f>
        <v>1.3950762367734617</v>
      </c>
      <c r="F18" s="4">
        <f>'Sectoral shares'!F18/'Sectoral shares'!F$29</f>
        <v>1.3065419636917195</v>
      </c>
      <c r="G18" s="4">
        <f>'Regional shares'!G18/'Regional shares'!$G18</f>
        <v>1</v>
      </c>
      <c r="I18" s="4">
        <f>'Sectoral shares'!I18/'Sectoral shares'!I$29</f>
        <v>2.1339224676078272</v>
      </c>
      <c r="J18" s="4">
        <f>'Sectoral shares'!J18/'Sectoral shares'!J$29</f>
        <v>0.46890551260696595</v>
      </c>
      <c r="K18" s="4">
        <f>'Sectoral shares'!K18/'Sectoral shares'!K$29</f>
        <v>1.2821030638401394</v>
      </c>
      <c r="L18" s="4">
        <f>'Sectoral shares'!L18/'Sectoral shares'!L$29</f>
        <v>1.0653534259785422</v>
      </c>
      <c r="M18" s="4">
        <f>'Regional shares'!M18/'Regional shares'!$M18</f>
        <v>1</v>
      </c>
    </row>
    <row r="19" spans="1:13" x14ac:dyDescent="0.2">
      <c r="A19" t="s">
        <v>16</v>
      </c>
      <c r="B19" s="3" t="s">
        <v>52</v>
      </c>
      <c r="C19" s="4">
        <f>'Sectoral shares'!C19/'Sectoral shares'!C$29</f>
        <v>2.340704402623599</v>
      </c>
      <c r="D19" s="4">
        <f>'Sectoral shares'!D19/'Sectoral shares'!D$29</f>
        <v>0.46676451209049513</v>
      </c>
      <c r="E19" s="4">
        <f>'Sectoral shares'!E19/'Sectoral shares'!E$29</f>
        <v>1.1410437707904109</v>
      </c>
      <c r="F19" s="4">
        <f>'Sectoral shares'!F19/'Sectoral shares'!F$29</f>
        <v>1.1593578474213948</v>
      </c>
      <c r="G19" s="4">
        <f>'Regional shares'!G19/'Regional shares'!$G19</f>
        <v>1</v>
      </c>
      <c r="I19" s="4">
        <f>'Sectoral shares'!I19/'Sectoral shares'!I$29</f>
        <v>1.8408463547350919</v>
      </c>
      <c r="J19" s="4">
        <f>'Sectoral shares'!J19/'Sectoral shares'!J$29</f>
        <v>0.59098029260569496</v>
      </c>
      <c r="K19" s="4">
        <f>'Sectoral shares'!K19/'Sectoral shares'!K$29</f>
        <v>1.1922513749167618</v>
      </c>
      <c r="L19" s="4">
        <f>'Sectoral shares'!L19/'Sectoral shares'!L$29</f>
        <v>1.0704994564484998</v>
      </c>
      <c r="M19" s="4">
        <f>'Regional shares'!M19/'Regional shares'!$M19</f>
        <v>1</v>
      </c>
    </row>
    <row r="20" spans="1:13" x14ac:dyDescent="0.2">
      <c r="A20" t="s">
        <v>23</v>
      </c>
      <c r="B20" s="3" t="s">
        <v>53</v>
      </c>
      <c r="C20" s="4">
        <f>'Sectoral shares'!C20/'Sectoral shares'!C$29</f>
        <v>0.22175906932009987</v>
      </c>
      <c r="D20" s="4">
        <f>'Sectoral shares'!D20/'Sectoral shares'!D$29</f>
        <v>1.5427257046582223</v>
      </c>
      <c r="E20" s="4">
        <f>'Sectoral shares'!E20/'Sectoral shares'!E$29</f>
        <v>0.39585756893801372</v>
      </c>
      <c r="F20" s="4">
        <f>'Sectoral shares'!F20/'Sectoral shares'!F$29</f>
        <v>0.77109916479258578</v>
      </c>
      <c r="G20" s="4">
        <f>'Regional shares'!G20/'Regional shares'!$G20</f>
        <v>1</v>
      </c>
      <c r="I20" s="4">
        <f>'Sectoral shares'!I20/'Sectoral shares'!I$29</f>
        <v>0.30998109739065599</v>
      </c>
      <c r="J20" s="4">
        <f>'Sectoral shares'!J20/'Sectoral shares'!J$29</f>
        <v>1.3973563374250584</v>
      </c>
      <c r="K20" s="4">
        <f>'Sectoral shares'!K20/'Sectoral shares'!K$29</f>
        <v>0.34109037082495375</v>
      </c>
      <c r="L20" s="4">
        <f>'Sectoral shares'!L20/'Sectoral shares'!L$29</f>
        <v>0.99870800914006375</v>
      </c>
      <c r="M20" s="4">
        <f>'Regional shares'!M20/'Regional shares'!$M20</f>
        <v>1</v>
      </c>
    </row>
    <row r="21" spans="1:13" x14ac:dyDescent="0.2">
      <c r="A21" t="s">
        <v>6</v>
      </c>
      <c r="B21" s="3" t="s">
        <v>54</v>
      </c>
      <c r="C21" s="4">
        <f>'Sectoral shares'!C21/'Sectoral shares'!C$29</f>
        <v>1.9838920396868756</v>
      </c>
      <c r="D21" s="4">
        <f>'Sectoral shares'!D21/'Sectoral shares'!D$29</f>
        <v>0.48663423390170363</v>
      </c>
      <c r="E21" s="4">
        <f>'Sectoral shares'!E21/'Sectoral shares'!E$29</f>
        <v>1.5345648258454896</v>
      </c>
      <c r="F21" s="4">
        <f>'Sectoral shares'!F21/'Sectoral shares'!F$29</f>
        <v>1.1363744009060615</v>
      </c>
      <c r="G21" s="4">
        <f>'Regional shares'!G21/'Regional shares'!$G21</f>
        <v>1</v>
      </c>
      <c r="I21" s="4">
        <f>'Sectoral shares'!I21/'Sectoral shares'!I$29</f>
        <v>1.8895899718028311</v>
      </c>
      <c r="J21" s="4">
        <f>'Sectoral shares'!J21/'Sectoral shares'!J$29</f>
        <v>0.6688115876992915</v>
      </c>
      <c r="K21" s="4">
        <f>'Sectoral shares'!K21/'Sectoral shares'!K$29</f>
        <v>1.317529450749515</v>
      </c>
      <c r="L21" s="4">
        <f>'Sectoral shares'!L21/'Sectoral shares'!L$29</f>
        <v>0.92706354530235247</v>
      </c>
      <c r="M21" s="4">
        <f>'Regional shares'!M21/'Regional shares'!$M21</f>
        <v>1</v>
      </c>
    </row>
    <row r="22" spans="1:13" x14ac:dyDescent="0.2">
      <c r="A22" t="s">
        <v>13</v>
      </c>
      <c r="B22" s="3" t="s">
        <v>55</v>
      </c>
      <c r="C22" s="4">
        <f>'Sectoral shares'!C22/'Sectoral shares'!C$29</f>
        <v>0.67928582537340698</v>
      </c>
      <c r="D22" s="4">
        <f>'Sectoral shares'!D22/'Sectoral shares'!D$29</f>
        <v>1.3344589671395271</v>
      </c>
      <c r="E22" s="4">
        <f>'Sectoral shares'!E22/'Sectoral shares'!E$29</f>
        <v>0.64903233974732555</v>
      </c>
      <c r="F22" s="4">
        <f>'Sectoral shares'!F22/'Sectoral shares'!F$29</f>
        <v>0.79271850035664915</v>
      </c>
      <c r="G22" s="4">
        <f>'Regional shares'!G22/'Regional shares'!$G22</f>
        <v>1</v>
      </c>
      <c r="I22" s="4">
        <f>'Sectoral shares'!I22/'Sectoral shares'!I$29</f>
        <v>0.85435256182596642</v>
      </c>
      <c r="J22" s="4">
        <f>'Sectoral shares'!J22/'Sectoral shares'!J$29</f>
        <v>1.3450331917120477</v>
      </c>
      <c r="K22" s="4">
        <f>'Sectoral shares'!K22/'Sectoral shares'!K$29</f>
        <v>0.60275517702437975</v>
      </c>
      <c r="L22" s="4">
        <f>'Sectoral shares'!L22/'Sectoral shares'!L$29</f>
        <v>0.76169932858024936</v>
      </c>
      <c r="M22" s="4">
        <f>'Regional shares'!M22/'Regional shares'!$M22</f>
        <v>1</v>
      </c>
    </row>
    <row r="23" spans="1:13" x14ac:dyDescent="0.2">
      <c r="A23" t="s">
        <v>11</v>
      </c>
      <c r="B23" s="3" t="s">
        <v>56</v>
      </c>
      <c r="C23" s="4">
        <f>'Sectoral shares'!C23/'Sectoral shares'!C$29</f>
        <v>1.0445258196699057</v>
      </c>
      <c r="D23" s="4">
        <f>'Sectoral shares'!D23/'Sectoral shares'!D$29</f>
        <v>0.94436134055658227</v>
      </c>
      <c r="E23" s="4">
        <f>'Sectoral shares'!E23/'Sectoral shares'!E$29</f>
        <v>0.96129438756397401</v>
      </c>
      <c r="F23" s="4">
        <f>'Sectoral shares'!F23/'Sectoral shares'!F$29</f>
        <v>1.0697527704249121</v>
      </c>
      <c r="G23" s="4">
        <f>'Regional shares'!G23/'Regional shares'!$G23</f>
        <v>1</v>
      </c>
      <c r="I23" s="4">
        <f>'Sectoral shares'!I23/'Sectoral shares'!I$29</f>
        <v>1.0393028762061909</v>
      </c>
      <c r="J23" s="4">
        <f>'Sectoral shares'!J23/'Sectoral shares'!J$29</f>
        <v>0.86327852137544048</v>
      </c>
      <c r="K23" s="4">
        <f>'Sectoral shares'!K23/'Sectoral shares'!K$29</f>
        <v>0.84977084132530734</v>
      </c>
      <c r="L23" s="4">
        <f>'Sectoral shares'!L23/'Sectoral shares'!L$29</f>
        <v>1.1810789845457075</v>
      </c>
      <c r="M23" s="4">
        <f>'Regional shares'!M23/'Regional shares'!$M23</f>
        <v>1</v>
      </c>
    </row>
    <row r="24" spans="1:13" x14ac:dyDescent="0.2">
      <c r="A24" t="s">
        <v>9</v>
      </c>
      <c r="B24" s="3" t="s">
        <v>57</v>
      </c>
      <c r="C24" s="4">
        <f>'Sectoral shares'!C24/'Sectoral shares'!C$29</f>
        <v>1.4612932715730018</v>
      </c>
      <c r="D24" s="4">
        <f>'Sectoral shares'!D24/'Sectoral shares'!D$29</f>
        <v>1.0047099409658407</v>
      </c>
      <c r="E24" s="4">
        <f>'Sectoral shares'!E24/'Sectoral shares'!E$29</f>
        <v>0.54283998779428877</v>
      </c>
      <c r="F24" s="4">
        <f>'Sectoral shares'!F24/'Sectoral shares'!F$29</f>
        <v>0.97251321784733835</v>
      </c>
      <c r="G24" s="4">
        <f>'Regional shares'!G24/'Regional shares'!$G24</f>
        <v>1</v>
      </c>
      <c r="I24" s="4">
        <f>'Sectoral shares'!I24/'Sectoral shares'!I$29</f>
        <v>0.86611212310624464</v>
      </c>
      <c r="J24" s="4">
        <f>'Sectoral shares'!J24/'Sectoral shares'!J$29</f>
        <v>1.3042153638166087</v>
      </c>
      <c r="K24" s="4">
        <f>'Sectoral shares'!K24/'Sectoral shares'!K$29</f>
        <v>0.44421781971090751</v>
      </c>
      <c r="L24" s="4">
        <f>'Sectoral shares'!L24/'Sectoral shares'!L$29</f>
        <v>0.84488473257894225</v>
      </c>
      <c r="M24" s="4">
        <f>'Regional shares'!M24/'Regional shares'!$M24</f>
        <v>1</v>
      </c>
    </row>
    <row r="25" spans="1:13" x14ac:dyDescent="0.2">
      <c r="A25" t="s">
        <v>15</v>
      </c>
      <c r="B25" s="3" t="s">
        <v>58</v>
      </c>
      <c r="C25" s="4">
        <f>'Sectoral shares'!C25/'Sectoral shares'!C$29</f>
        <v>2.2308372983693807E-2</v>
      </c>
      <c r="D25" s="4">
        <f>'Sectoral shares'!D25/'Sectoral shares'!D$29</f>
        <v>1.5208698612416545</v>
      </c>
      <c r="E25" s="4">
        <f>'Sectoral shares'!E25/'Sectoral shares'!E$29</f>
        <v>0.89215737367878067</v>
      </c>
      <c r="F25" s="4">
        <f>'Sectoral shares'!F25/'Sectoral shares'!F$29</f>
        <v>0.71082445860859278</v>
      </c>
      <c r="G25" s="4">
        <f>'Regional shares'!G25/'Regional shares'!$G25</f>
        <v>1</v>
      </c>
      <c r="I25" s="4">
        <f>'Sectoral shares'!I25/'Sectoral shares'!I$29</f>
        <v>2.1377379353351326E-2</v>
      </c>
      <c r="J25" s="4">
        <f>'Sectoral shares'!J25/'Sectoral shares'!J$29</f>
        <v>1.539637933097713</v>
      </c>
      <c r="K25" s="4">
        <f>'Sectoral shares'!K25/'Sectoral shares'!K$29</f>
        <v>1.1191148277069138</v>
      </c>
      <c r="L25" s="4">
        <f>'Sectoral shares'!L25/'Sectoral shares'!L$29</f>
        <v>0.75600131245041302</v>
      </c>
      <c r="M25" s="4">
        <f>'Regional shares'!M25/'Regional shares'!$M25</f>
        <v>1</v>
      </c>
    </row>
    <row r="26" spans="1:13" x14ac:dyDescent="0.2">
      <c r="A26" t="s">
        <v>18</v>
      </c>
      <c r="B26" s="3" t="s">
        <v>59</v>
      </c>
      <c r="C26" s="4">
        <f>'Sectoral shares'!C26/'Sectoral shares'!C$29</f>
        <v>1.308167450846248</v>
      </c>
      <c r="D26" s="4">
        <f>'Sectoral shares'!D26/'Sectoral shares'!D$29</f>
        <v>1.1892718321682865</v>
      </c>
      <c r="E26" s="4">
        <f>'Sectoral shares'!E26/'Sectoral shares'!E$29</f>
        <v>0.57585195054570582</v>
      </c>
      <c r="F26" s="4">
        <f>'Sectoral shares'!F26/'Sectoral shares'!F$29</f>
        <v>0.77457354557656388</v>
      </c>
      <c r="G26" s="4">
        <f>'Regional shares'!G26/'Regional shares'!$G26</f>
        <v>1</v>
      </c>
      <c r="I26" s="4">
        <f>'Sectoral shares'!I26/'Sectoral shares'!I$29</f>
        <v>1.3513424398256866</v>
      </c>
      <c r="J26" s="4">
        <f>'Sectoral shares'!J26/'Sectoral shares'!J$29</f>
        <v>1.1581236287877259</v>
      </c>
      <c r="K26" s="4">
        <f>'Sectoral shares'!K26/'Sectoral shares'!K$29</f>
        <v>0.45883442648552575</v>
      </c>
      <c r="L26" s="4">
        <f>'Sectoral shares'!L26/'Sectoral shares'!L$29</f>
        <v>0.80549252974134178</v>
      </c>
      <c r="M26" s="4">
        <f>'Regional shares'!M26/'Regional shares'!$M26</f>
        <v>1</v>
      </c>
    </row>
    <row r="27" spans="1:13" x14ac:dyDescent="0.2">
      <c r="A27" t="s">
        <v>12</v>
      </c>
      <c r="B27" s="3" t="s">
        <v>60</v>
      </c>
      <c r="C27" s="4">
        <f>'Sectoral shares'!C27/'Sectoral shares'!C$29</f>
        <v>1.1683802962997092</v>
      </c>
      <c r="D27" s="4">
        <f>'Sectoral shares'!D27/'Sectoral shares'!D$29</f>
        <v>1.1885118278037994</v>
      </c>
      <c r="E27" s="4">
        <f>'Sectoral shares'!E27/'Sectoral shares'!E$29</f>
        <v>0.56588430253684063</v>
      </c>
      <c r="F27" s="4">
        <f>'Sectoral shares'!F27/'Sectoral shares'!F$29</f>
        <v>0.83093832758747266</v>
      </c>
      <c r="G27" s="4">
        <f>'Regional shares'!G27/'Regional shares'!$G27</f>
        <v>1</v>
      </c>
      <c r="I27" s="4">
        <f>'Sectoral shares'!I27/'Sectoral shares'!I$29</f>
        <v>1.275265430775179</v>
      </c>
      <c r="J27" s="4">
        <f>'Sectoral shares'!J27/'Sectoral shares'!J$29</f>
        <v>1.1841875634964683</v>
      </c>
      <c r="K27" s="4">
        <f>'Sectoral shares'!K27/'Sectoral shares'!K$29</f>
        <v>0.55564582107727634</v>
      </c>
      <c r="L27" s="4">
        <f>'Sectoral shares'!L27/'Sectoral shares'!L$29</f>
        <v>0.78259112024825128</v>
      </c>
      <c r="M27" s="4">
        <f>'Regional shares'!M27/'Regional shares'!$M27</f>
        <v>1</v>
      </c>
    </row>
    <row r="28" spans="1:13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'Regional shares'!C29/'Regional shares'!$G29</f>
        <v>1</v>
      </c>
      <c r="D29" s="4">
        <f>'Regional shares'!D29/'Regional shares'!$G29</f>
        <v>1</v>
      </c>
      <c r="E29" s="4">
        <f>'Regional shares'!E29/'Regional shares'!$G29</f>
        <v>1</v>
      </c>
      <c r="F29" s="4">
        <f>'Regional shares'!F29/'Regional shares'!$G29</f>
        <v>1</v>
      </c>
      <c r="G29" s="4">
        <f>'Regional shares'!G29/'Regional shares'!$G29</f>
        <v>1</v>
      </c>
      <c r="I29" s="4">
        <f>'Regional shares'!I29/'Regional shares'!$M29</f>
        <v>1</v>
      </c>
      <c r="J29" s="4">
        <f>'Regional shares'!J29/'Regional shares'!$M29</f>
        <v>1</v>
      </c>
      <c r="K29" s="4">
        <f>'Regional shares'!K29/'Regional shares'!$M29</f>
        <v>1.0000000000000002</v>
      </c>
      <c r="L29" s="4">
        <f>'Regional shares'!L29/'Regional shares'!$M29</f>
        <v>0.99999999999999989</v>
      </c>
      <c r="M29" s="4">
        <f>'Regional shares'!M29/'Regional shares'!$M29</f>
        <v>1</v>
      </c>
    </row>
  </sheetData>
  <mergeCells count="2">
    <mergeCell ref="C1:G1"/>
    <mergeCell ref="I1:M1"/>
  </mergeCells>
  <conditionalFormatting sqref="C4:F27">
    <cfRule type="cellIs" dxfId="1" priority="2" stopIfTrue="1" operator="greaterThan">
      <formula>1</formula>
    </cfRule>
  </conditionalFormatting>
  <conditionalFormatting sqref="I4:L27">
    <cfRule type="cellIs" dxfId="0" priority="1" stopIfTrue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4" width="10.140625" style="7" bestFit="1" customWidth="1"/>
    <col min="5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0" width="10.140625" style="7" bestFit="1" customWidth="1"/>
    <col min="11" max="12" width="10.140625" bestFit="1" customWidth="1"/>
    <col min="13" max="13" width="11.140625" bestFit="1" customWidth="1"/>
  </cols>
  <sheetData>
    <row r="1" spans="1:13" s="2" customFormat="1" x14ac:dyDescent="0.2"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3" s="2" customFormat="1" ht="12.75" hidden="1" customHeight="1" x14ac:dyDescent="0.2">
      <c r="C2" s="2" t="s">
        <v>24</v>
      </c>
      <c r="D2" s="19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19" t="s">
        <v>25</v>
      </c>
      <c r="K2" s="2" t="s">
        <v>26</v>
      </c>
      <c r="L2" s="2" t="s">
        <v>27</v>
      </c>
      <c r="M2" s="2" t="s">
        <v>28</v>
      </c>
    </row>
    <row r="3" spans="1:13" s="2" customFormat="1" x14ac:dyDescent="0.2">
      <c r="C3" s="2" t="s">
        <v>61</v>
      </c>
      <c r="D3" s="19" t="s">
        <v>62</v>
      </c>
      <c r="E3" s="2" t="s">
        <v>63</v>
      </c>
      <c r="F3" s="2" t="s">
        <v>64</v>
      </c>
      <c r="G3" s="2" t="s">
        <v>28</v>
      </c>
      <c r="I3" s="2" t="s">
        <v>61</v>
      </c>
      <c r="J3" s="19" t="s">
        <v>62</v>
      </c>
      <c r="K3" s="2" t="s">
        <v>63</v>
      </c>
      <c r="L3" s="2" t="s">
        <v>64</v>
      </c>
      <c r="M3" s="2" t="s">
        <v>28</v>
      </c>
    </row>
    <row r="4" spans="1:13" x14ac:dyDescent="0.2">
      <c r="A4" t="s">
        <v>8</v>
      </c>
      <c r="B4" s="3" t="s">
        <v>37</v>
      </c>
      <c r="C4" s="4">
        <f>ABS('Regional shares'!C4-'Regional shares'!$G4)</f>
        <v>1.3740475110460792E-2</v>
      </c>
      <c r="D4" s="9">
        <f>ABS('Regional shares'!D4-'Regional shares'!$G4)</f>
        <v>4.4103460104956398E-3</v>
      </c>
      <c r="E4" s="4">
        <f>ABS('Regional shares'!E4-'Regional shares'!$G4)</f>
        <v>2.2244722904935085E-3</v>
      </c>
      <c r="F4" s="4">
        <f>ABS('Regional shares'!F4-'Regional shares'!$G4)</f>
        <v>1.4472392363421831E-3</v>
      </c>
      <c r="G4" s="4">
        <f>ABS('Regional shares'!G4-'Regional shares'!$G4)</f>
        <v>0</v>
      </c>
      <c r="I4" s="4">
        <f>ABS('Regional shares'!I4-'Regional shares'!$M4)</f>
        <v>1.2716193127992756E-2</v>
      </c>
      <c r="J4" s="9">
        <f>ABS('Regional shares'!J4-'Regional shares'!$M4)</f>
        <v>5.7700488580235375E-3</v>
      </c>
      <c r="K4" s="4">
        <f>ABS('Regional shares'!K4-'Regional shares'!$M4)</f>
        <v>1.2877350980549807E-3</v>
      </c>
      <c r="L4" s="4">
        <f>ABS('Regional shares'!L4-'Regional shares'!$M4)</f>
        <v>1.6572418493738797E-3</v>
      </c>
      <c r="M4" s="4">
        <f>ABS('Regional shares'!M4-'Regional shares'!$M4)</f>
        <v>0</v>
      </c>
    </row>
    <row r="5" spans="1:13" x14ac:dyDescent="0.2">
      <c r="A5" t="s">
        <v>19</v>
      </c>
      <c r="B5" s="3" t="s">
        <v>38</v>
      </c>
      <c r="C5" s="4">
        <f>ABS('Regional shares'!C5-'Regional shares'!$G5)</f>
        <v>2.144342347440821E-2</v>
      </c>
      <c r="D5" s="9">
        <f>ABS('Regional shares'!D5-'Regional shares'!$G5)</f>
        <v>1.0285926596376676E-2</v>
      </c>
      <c r="E5" s="4">
        <f>ABS('Regional shares'!E5-'Regional shares'!$G5)</f>
        <v>6.3122562847658173E-3</v>
      </c>
      <c r="F5" s="4">
        <f>ABS('Regional shares'!F5-'Regional shares'!$G5)</f>
        <v>3.5368497359155489E-3</v>
      </c>
      <c r="G5" s="4">
        <f>ABS('Regional shares'!G5-'Regional shares'!$G5)</f>
        <v>0</v>
      </c>
      <c r="I5" s="4">
        <f>ABS('Regional shares'!I5-'Regional shares'!$M5)</f>
        <v>2.1051118905608908E-2</v>
      </c>
      <c r="J5" s="9">
        <f>ABS('Regional shares'!J5-'Regional shares'!$M5)</f>
        <v>8.9739490173839122E-3</v>
      </c>
      <c r="K5" s="4">
        <f>ABS('Regional shares'!K5-'Regional shares'!$M5)</f>
        <v>6.9450400851404671E-3</v>
      </c>
      <c r="L5" s="4">
        <f>ABS('Regional shares'!L5-'Regional shares'!$M5)</f>
        <v>2.5609626456796208E-4</v>
      </c>
      <c r="M5" s="4">
        <f>ABS('Regional shares'!M5-'Regional shares'!$M5)</f>
        <v>0</v>
      </c>
    </row>
    <row r="6" spans="1:13" x14ac:dyDescent="0.2">
      <c r="A6" t="s">
        <v>0</v>
      </c>
      <c r="B6" s="3" t="s">
        <v>39</v>
      </c>
      <c r="C6" s="4">
        <f>ABS('Regional shares'!C6-'Regional shares'!$G6)</f>
        <v>1.0267267238253486E-2</v>
      </c>
      <c r="D6" s="9">
        <f>ABS('Regional shares'!D6-'Regional shares'!$G6)</f>
        <v>6.8777863279210448E-3</v>
      </c>
      <c r="E6" s="4">
        <f>ABS('Regional shares'!E6-'Regional shares'!$G6)</f>
        <v>2.6091465817254869E-4</v>
      </c>
      <c r="F6" s="4">
        <f>ABS('Regional shares'!F6-'Regional shares'!$G6)</f>
        <v>5.1859927833367916E-3</v>
      </c>
      <c r="G6" s="4">
        <f>ABS('Regional shares'!G6-'Regional shares'!$G6)</f>
        <v>0</v>
      </c>
      <c r="I6" s="4">
        <f>ABS('Regional shares'!I6-'Regional shares'!$M6)</f>
        <v>1.4275075980037154E-2</v>
      </c>
      <c r="J6" s="9">
        <f>ABS('Regional shares'!J6-'Regional shares'!$M6)</f>
        <v>6.9882094633171004E-3</v>
      </c>
      <c r="K6" s="4">
        <f>ABS('Regional shares'!K6-'Regional shares'!$M6)</f>
        <v>5.1044866134928313E-3</v>
      </c>
      <c r="L6" s="4">
        <f>ABS('Regional shares'!L6-'Regional shares'!$M6)</f>
        <v>3.3930761178725156E-3</v>
      </c>
      <c r="M6" s="4">
        <f>ABS('Regional shares'!M6-'Regional shares'!$M6)</f>
        <v>0</v>
      </c>
    </row>
    <row r="7" spans="1:13" x14ac:dyDescent="0.2">
      <c r="A7" t="s">
        <v>2</v>
      </c>
      <c r="B7" s="3" t="s">
        <v>40</v>
      </c>
      <c r="C7" s="4">
        <f>ABS('Regional shares'!C7-'Regional shares'!$G7)</f>
        <v>3.4910169424340533E-2</v>
      </c>
      <c r="D7" s="9">
        <f>ABS('Regional shares'!D7-'Regional shares'!$G7)</f>
        <v>1.9940542970277149E-2</v>
      </c>
      <c r="E7" s="4">
        <f>ABS('Regional shares'!E7-'Regional shares'!$G7)</f>
        <v>8.9441201155177272E-3</v>
      </c>
      <c r="F7" s="4">
        <f>ABS('Regional shares'!F7-'Regional shares'!$G7)</f>
        <v>1.0422672356375437E-2</v>
      </c>
      <c r="G7" s="4">
        <f>ABS('Regional shares'!G7-'Regional shares'!$G7)</f>
        <v>0</v>
      </c>
      <c r="I7" s="4">
        <f>ABS('Regional shares'!I7-'Regional shares'!$M7)</f>
        <v>2.8181534626885461E-2</v>
      </c>
      <c r="J7" s="9">
        <f>ABS('Regional shares'!J7-'Regional shares'!$M7)</f>
        <v>2.2136192875264603E-2</v>
      </c>
      <c r="K7" s="4">
        <f>ABS('Regional shares'!K7-'Regional shares'!$M7)</f>
        <v>3.1268959291831933E-3</v>
      </c>
      <c r="L7" s="4">
        <f>ABS('Regional shares'!L7-'Regional shares'!$M7)</f>
        <v>1.3028997834000314E-2</v>
      </c>
      <c r="M7" s="4">
        <f>ABS('Regional shares'!M7-'Regional shares'!$M7)</f>
        <v>0</v>
      </c>
    </row>
    <row r="8" spans="1:13" x14ac:dyDescent="0.2">
      <c r="A8" t="s">
        <v>14</v>
      </c>
      <c r="B8" s="3" t="s">
        <v>41</v>
      </c>
      <c r="C8" s="4">
        <f>ABS('Regional shares'!C8-'Regional shares'!$G8)</f>
        <v>8.2815498739338654E-3</v>
      </c>
      <c r="D8" s="9">
        <f>ABS('Regional shares'!D8-'Regional shares'!$G8)</f>
        <v>4.9445699524038218E-3</v>
      </c>
      <c r="E8" s="4">
        <f>ABS('Regional shares'!E8-'Regional shares'!$G8)</f>
        <v>4.6357930861874123E-3</v>
      </c>
      <c r="F8" s="4">
        <f>ABS('Regional shares'!F8-'Regional shares'!$G8)</f>
        <v>4.9818009530133815E-3</v>
      </c>
      <c r="G8" s="4">
        <f>ABS('Regional shares'!G8-'Regional shares'!$G8)</f>
        <v>0</v>
      </c>
      <c r="I8" s="4">
        <f>ABS('Regional shares'!I8-'Regional shares'!$M8)</f>
        <v>1.2182931006892422E-2</v>
      </c>
      <c r="J8" s="9">
        <f>ABS('Regional shares'!J8-'Regional shares'!$M8)</f>
        <v>5.901527028885252E-3</v>
      </c>
      <c r="K8" s="4">
        <f>ABS('Regional shares'!K8-'Regional shares'!$M8)</f>
        <v>7.0465529971443005E-3</v>
      </c>
      <c r="L8" s="4">
        <f>ABS('Regional shares'!L8-'Regional shares'!$M8)</f>
        <v>3.5124360828660446E-3</v>
      </c>
      <c r="M8" s="4">
        <f>ABS('Regional shares'!M8-'Regional shares'!$M8)</f>
        <v>0</v>
      </c>
    </row>
    <row r="9" spans="1:13" x14ac:dyDescent="0.2">
      <c r="A9" t="s">
        <v>4</v>
      </c>
      <c r="B9" s="3" t="s">
        <v>42</v>
      </c>
      <c r="C9" s="4">
        <f>ABS('Regional shares'!C9-'Regional shares'!$G9)</f>
        <v>2.2524166772136145E-2</v>
      </c>
      <c r="D9" s="9">
        <f>ABS('Regional shares'!D9-'Regional shares'!$G9)</f>
        <v>8.4455799996962632E-3</v>
      </c>
      <c r="E9" s="4">
        <f>ABS('Regional shares'!E9-'Regional shares'!$G9)</f>
        <v>2.3604438107890924E-4</v>
      </c>
      <c r="F9" s="4">
        <f>ABS('Regional shares'!F9-'Regional shares'!$G9)</f>
        <v>2.7016553472327676E-3</v>
      </c>
      <c r="G9" s="4">
        <f>ABS('Regional shares'!G9-'Regional shares'!$G9)</f>
        <v>0</v>
      </c>
      <c r="I9" s="4">
        <f>ABS('Regional shares'!I9-'Regional shares'!$M9)</f>
        <v>1.6060014995472102E-2</v>
      </c>
      <c r="J9" s="9">
        <f>ABS('Regional shares'!J9-'Regional shares'!$M9)</f>
        <v>3.2514756875935448E-3</v>
      </c>
      <c r="K9" s="4">
        <f>ABS('Regional shares'!K9-'Regional shares'!$M9)</f>
        <v>3.4893111160430104E-3</v>
      </c>
      <c r="L9" s="4">
        <f>ABS('Regional shares'!L9-'Regional shares'!$M9)</f>
        <v>2.1303539619531055E-3</v>
      </c>
      <c r="M9" s="4">
        <f>ABS('Regional shares'!M9-'Regional shares'!$M9)</f>
        <v>0</v>
      </c>
    </row>
    <row r="10" spans="1:13" x14ac:dyDescent="0.2">
      <c r="A10" t="s">
        <v>5</v>
      </c>
      <c r="B10" s="3" t="s">
        <v>43</v>
      </c>
      <c r="C10" s="4">
        <f>ABS('Regional shares'!C10-'Regional shares'!$G10)</f>
        <v>5.5282441118170975E-2</v>
      </c>
      <c r="D10" s="9">
        <f>ABS('Regional shares'!D10-'Regional shares'!$G10)</f>
        <v>1.994121551602307E-2</v>
      </c>
      <c r="E10" s="4">
        <f>ABS('Regional shares'!E10-'Regional shares'!$G10)</f>
        <v>4.8540841045446662E-3</v>
      </c>
      <c r="F10" s="4">
        <f>ABS('Regional shares'!F10-'Regional shares'!$G10)</f>
        <v>7.3793481264739155E-3</v>
      </c>
      <c r="G10" s="4">
        <f>ABS('Regional shares'!G10-'Regional shares'!$G10)</f>
        <v>0</v>
      </c>
      <c r="I10" s="4">
        <f>ABS('Regional shares'!I10-'Regional shares'!$M10)</f>
        <v>6.2418434213280284E-2</v>
      </c>
      <c r="J10" s="9">
        <f>ABS('Regional shares'!J10-'Regional shares'!$M10)</f>
        <v>2.7339432215549971E-2</v>
      </c>
      <c r="K10" s="4">
        <f>ABS('Regional shares'!K10-'Regional shares'!$M10)</f>
        <v>9.0799831591981614E-3</v>
      </c>
      <c r="L10" s="4">
        <f>ABS('Regional shares'!L10-'Regional shares'!$M10)</f>
        <v>7.6964672343978816E-3</v>
      </c>
      <c r="M10" s="4">
        <f>ABS('Regional shares'!M10-'Regional shares'!$M10)</f>
        <v>0</v>
      </c>
    </row>
    <row r="11" spans="1:13" x14ac:dyDescent="0.2">
      <c r="A11" t="s">
        <v>20</v>
      </c>
      <c r="B11" s="3" t="s">
        <v>44</v>
      </c>
      <c r="C11" s="4">
        <f>ABS('Regional shares'!C11-'Regional shares'!$G11)</f>
        <v>9.0820487901974514E-4</v>
      </c>
      <c r="D11" s="9">
        <f>ABS('Regional shares'!D11-'Regional shares'!$G11)</f>
        <v>1.4795053922154622E-3</v>
      </c>
      <c r="E11" s="4">
        <f>ABS('Regional shares'!E11-'Regional shares'!$G11)</f>
        <v>2.7078620956224216E-3</v>
      </c>
      <c r="F11" s="4">
        <f>ABS('Regional shares'!F11-'Regional shares'!$G11)</f>
        <v>2.5105174864159998E-3</v>
      </c>
      <c r="G11" s="4">
        <f>ABS('Regional shares'!G11-'Regional shares'!$G11)</f>
        <v>0</v>
      </c>
      <c r="I11" s="4">
        <f>ABS('Regional shares'!I11-'Regional shares'!$M11)</f>
        <v>5.2308171433073126E-3</v>
      </c>
      <c r="J11" s="9">
        <f>ABS('Regional shares'!J11-'Regional shares'!$M11)</f>
        <v>5.4314171574561358E-3</v>
      </c>
      <c r="K11" s="4">
        <f>ABS('Regional shares'!K11-'Regional shares'!$M11)</f>
        <v>2.0656042169097093E-3</v>
      </c>
      <c r="L11" s="4">
        <f>ABS('Regional shares'!L11-'Regional shares'!$M11)</f>
        <v>4.6370648179215809E-3</v>
      </c>
      <c r="M11" s="4">
        <f>ABS('Regional shares'!M11-'Regional shares'!$M11)</f>
        <v>0</v>
      </c>
    </row>
    <row r="12" spans="1:13" x14ac:dyDescent="0.2">
      <c r="A12" t="s">
        <v>22</v>
      </c>
      <c r="B12" s="3" t="s">
        <v>45</v>
      </c>
      <c r="C12" s="4">
        <f>ABS('Regional shares'!C12-'Regional shares'!$G12)</f>
        <v>1.7818101274709459E-2</v>
      </c>
      <c r="D12" s="9">
        <f>ABS('Regional shares'!D12-'Regional shares'!$G12)</f>
        <v>6.4757637632672687E-3</v>
      </c>
      <c r="E12" s="4">
        <f>ABS('Regional shares'!E12-'Regional shares'!$G12)</f>
        <v>2.1777974643329631E-3</v>
      </c>
      <c r="F12" s="4">
        <f>ABS('Regional shares'!F12-'Regional shares'!$G12)</f>
        <v>2.6446125039931451E-3</v>
      </c>
      <c r="G12" s="4">
        <f>ABS('Regional shares'!G12-'Regional shares'!$G12)</f>
        <v>0</v>
      </c>
      <c r="I12" s="4">
        <f>ABS('Regional shares'!I12-'Regional shares'!$M12)</f>
        <v>1.4419276934394654E-2</v>
      </c>
      <c r="J12" s="9">
        <f>ABS('Regional shares'!J12-'Regional shares'!$M12)</f>
        <v>6.2951351796089123E-3</v>
      </c>
      <c r="K12" s="4">
        <f>ABS('Regional shares'!K12-'Regional shares'!$M12)</f>
        <v>3.5313567392498916E-3</v>
      </c>
      <c r="L12" s="4">
        <f>ABS('Regional shares'!L12-'Regional shares'!$M12)</f>
        <v>2.121482890883819E-3</v>
      </c>
      <c r="M12" s="4">
        <f>ABS('Regional shares'!M12-'Regional shares'!$M12)</f>
        <v>0</v>
      </c>
    </row>
    <row r="13" spans="1:13" x14ac:dyDescent="0.2">
      <c r="A13" t="s">
        <v>17</v>
      </c>
      <c r="B13" s="3" t="s">
        <v>46</v>
      </c>
      <c r="C13" s="4">
        <f>ABS('Regional shares'!C13-'Regional shares'!$G13)</f>
        <v>4.2947601838101146E-3</v>
      </c>
      <c r="D13" s="9">
        <f>ABS('Regional shares'!D13-'Regional shares'!$G13)</f>
        <v>4.4623321061068692E-3</v>
      </c>
      <c r="E13" s="4">
        <f>ABS('Regional shares'!E13-'Regional shares'!$G13)</f>
        <v>9.8617202688332118E-3</v>
      </c>
      <c r="F13" s="4">
        <f>ABS('Regional shares'!F13-'Regional shares'!$G13)</f>
        <v>1.0535977406883786E-3</v>
      </c>
      <c r="G13" s="4">
        <f>ABS('Regional shares'!G13-'Regional shares'!$G13)</f>
        <v>0</v>
      </c>
      <c r="I13" s="4">
        <f>ABS('Regional shares'!I13-'Regional shares'!$M13)</f>
        <v>2.7822344019369991E-3</v>
      </c>
      <c r="J13" s="9">
        <f>ABS('Regional shares'!J13-'Regional shares'!$M13)</f>
        <v>1.2045408962645736E-2</v>
      </c>
      <c r="K13" s="4">
        <f>ABS('Regional shares'!K13-'Regional shares'!$M13)</f>
        <v>1.2069369056925024E-3</v>
      </c>
      <c r="L13" s="4">
        <f>ABS('Regional shares'!L13-'Regional shares'!$M13)</f>
        <v>1.3159309202358273E-2</v>
      </c>
      <c r="M13" s="4">
        <f>ABS('Regional shares'!M13-'Regional shares'!$M13)</f>
        <v>0</v>
      </c>
    </row>
    <row r="14" spans="1:13" x14ac:dyDescent="0.2">
      <c r="A14" t="s">
        <v>7</v>
      </c>
      <c r="B14" s="3" t="s">
        <v>47</v>
      </c>
      <c r="C14" s="4">
        <f>ABS('Regional shares'!C14-'Regional shares'!$G14)</f>
        <v>2.7528702170128448E-2</v>
      </c>
      <c r="D14" s="9">
        <f>ABS('Regional shares'!D14-'Regional shares'!$G14)</f>
        <v>1.0170807638274829E-2</v>
      </c>
      <c r="E14" s="4">
        <f>ABS('Regional shares'!E14-'Regional shares'!$G14)</f>
        <v>4.1233063001371219E-3</v>
      </c>
      <c r="F14" s="4">
        <f>ABS('Regional shares'!F14-'Regional shares'!$G14)</f>
        <v>4.5551496831555526E-3</v>
      </c>
      <c r="G14" s="4">
        <f>ABS('Regional shares'!G14-'Regional shares'!$G14)</f>
        <v>0</v>
      </c>
      <c r="I14" s="4">
        <f>ABS('Regional shares'!I14-'Regional shares'!$M14)</f>
        <v>2.9216910483839953E-2</v>
      </c>
      <c r="J14" s="9">
        <f>ABS('Regional shares'!J14-'Regional shares'!$M14)</f>
        <v>1.167382832195803E-2</v>
      </c>
      <c r="K14" s="4">
        <f>ABS('Regional shares'!K14-'Regional shares'!$M14)</f>
        <v>6.1797319566019668E-3</v>
      </c>
      <c r="L14" s="4">
        <f>ABS('Regional shares'!L14-'Regional shares'!$M14)</f>
        <v>2.7887567436304644E-3</v>
      </c>
      <c r="M14" s="4">
        <f>ABS('Regional shares'!M14-'Regional shares'!$M14)</f>
        <v>0</v>
      </c>
    </row>
    <row r="15" spans="1:13" x14ac:dyDescent="0.2">
      <c r="A15" t="s">
        <v>10</v>
      </c>
      <c r="B15" s="3" t="s">
        <v>48</v>
      </c>
      <c r="C15" s="4">
        <f>ABS('Regional shares'!C15-'Regional shares'!$G15)</f>
        <v>0.17818426423838205</v>
      </c>
      <c r="D15" s="9">
        <f>ABS('Regional shares'!D15-'Regional shares'!$G15)</f>
        <v>8.5731746864490532E-3</v>
      </c>
      <c r="E15" s="4">
        <f>ABS('Regional shares'!E15-'Regional shares'!$G15)</f>
        <v>9.5824337910306812E-2</v>
      </c>
      <c r="F15" s="4">
        <f>ABS('Regional shares'!F15-'Regional shares'!$G15)</f>
        <v>2.3475885936776714E-2</v>
      </c>
      <c r="G15" s="4">
        <f>ABS('Regional shares'!G15-'Regional shares'!$G15)</f>
        <v>0</v>
      </c>
      <c r="I15" s="4">
        <f>ABS('Regional shares'!I15-'Regional shares'!$M15)</f>
        <v>0.19724842138659276</v>
      </c>
      <c r="J15" s="9">
        <f>ABS('Regional shares'!J15-'Regional shares'!$M15)</f>
        <v>2.7968401495885559E-2</v>
      </c>
      <c r="K15" s="4">
        <f>ABS('Regional shares'!K15-'Regional shares'!$M15)</f>
        <v>0.10809744316777894</v>
      </c>
      <c r="L15" s="4">
        <f>ABS('Regional shares'!L15-'Regional shares'!$M15)</f>
        <v>2.3382384288765851E-2</v>
      </c>
      <c r="M15" s="4">
        <f>ABS('Regional shares'!M15-'Regional shares'!$M15)</f>
        <v>0</v>
      </c>
    </row>
    <row r="16" spans="1:13" x14ac:dyDescent="0.2">
      <c r="A16" t="s">
        <v>21</v>
      </c>
      <c r="B16" s="3" t="s">
        <v>49</v>
      </c>
      <c r="C16" s="4">
        <f>ABS('Regional shares'!C16-'Regional shares'!$G16)</f>
        <v>4.5034326332817641E-2</v>
      </c>
      <c r="D16" s="9">
        <f>ABS('Regional shares'!D16-'Regional shares'!$G16)</f>
        <v>1.7591868164785387E-2</v>
      </c>
      <c r="E16" s="4">
        <f>ABS('Regional shares'!E16-'Regional shares'!$G16)</f>
        <v>3.2008613590309223E-3</v>
      </c>
      <c r="F16" s="4">
        <f>ABS('Regional shares'!F16-'Regional shares'!$G16)</f>
        <v>5.436438518637992E-3</v>
      </c>
      <c r="G16" s="4">
        <f>ABS('Regional shares'!G16-'Regional shares'!$G16)</f>
        <v>0</v>
      </c>
      <c r="I16" s="4">
        <f>ABS('Regional shares'!I16-'Regional shares'!$M16)</f>
        <v>2.5310059743293832E-2</v>
      </c>
      <c r="J16" s="9">
        <f>ABS('Regional shares'!J16-'Regional shares'!$M16)</f>
        <v>1.3627834784650846E-2</v>
      </c>
      <c r="K16" s="4">
        <f>ABS('Regional shares'!K16-'Regional shares'!$M16)</f>
        <v>1.361021807551089E-3</v>
      </c>
      <c r="L16" s="4">
        <f>ABS('Regional shares'!L16-'Regional shares'!$M16)</f>
        <v>4.7892455815615846E-3</v>
      </c>
      <c r="M16" s="4">
        <f>ABS('Regional shares'!M16-'Regional shares'!$M16)</f>
        <v>0</v>
      </c>
    </row>
    <row r="17" spans="1:13" x14ac:dyDescent="0.2">
      <c r="A17" t="s">
        <v>1</v>
      </c>
      <c r="B17" s="3" t="s">
        <v>50</v>
      </c>
      <c r="C17" s="4">
        <f>ABS('Regional shares'!C17-'Regional shares'!$G17)</f>
        <v>2.7972662870947594E-2</v>
      </c>
      <c r="D17" s="9">
        <f>ABS('Regional shares'!D17-'Regional shares'!$G17)</f>
        <v>8.4355065750217045E-3</v>
      </c>
      <c r="E17" s="4">
        <f>ABS('Regional shares'!E17-'Regional shares'!$G17)</f>
        <v>2.1386821342579809E-3</v>
      </c>
      <c r="F17" s="4">
        <f>ABS('Regional shares'!F17-'Regional shares'!$G17)</f>
        <v>1.4408110755917882E-3</v>
      </c>
      <c r="G17" s="4">
        <f>ABS('Regional shares'!G17-'Regional shares'!$G17)</f>
        <v>0</v>
      </c>
      <c r="I17" s="4">
        <f>ABS('Regional shares'!I17-'Regional shares'!$M17)</f>
        <v>2.93133638554837E-2</v>
      </c>
      <c r="J17" s="9">
        <f>ABS('Regional shares'!J17-'Regional shares'!$M17)</f>
        <v>9.5570631352555405E-3</v>
      </c>
      <c r="K17" s="4">
        <f>ABS('Regional shares'!K17-'Regional shares'!$M17)</f>
        <v>3.4622205119450404E-3</v>
      </c>
      <c r="L17" s="4">
        <f>ABS('Regional shares'!L17-'Regional shares'!$M17)</f>
        <v>4.1413227067133192E-4</v>
      </c>
      <c r="M17" s="4">
        <f>ABS('Regional shares'!M17-'Regional shares'!$M17)</f>
        <v>0</v>
      </c>
    </row>
    <row r="18" spans="1:13" x14ac:dyDescent="0.2">
      <c r="A18" t="s">
        <v>3</v>
      </c>
      <c r="B18" s="3" t="s">
        <v>51</v>
      </c>
      <c r="C18" s="4">
        <f>ABS('Regional shares'!C18-'Regional shares'!$G18)</f>
        <v>3.1575813570133324E-2</v>
      </c>
      <c r="D18" s="9">
        <f>ABS('Regional shares'!D18-'Regional shares'!$G18)</f>
        <v>1.728825131148428E-2</v>
      </c>
      <c r="E18" s="4">
        <f>ABS('Regional shares'!E18-'Regional shares'!$G18)</f>
        <v>1.0045167721267432E-2</v>
      </c>
      <c r="F18" s="4">
        <f>ABS('Regional shares'!F18-'Regional shares'!$G18)</f>
        <v>7.7941044089059087E-3</v>
      </c>
      <c r="G18" s="4">
        <f>ABS('Regional shares'!G18-'Regional shares'!$G18)</f>
        <v>0</v>
      </c>
      <c r="I18" s="4">
        <f>ABS('Regional shares'!I18-'Regional shares'!$M18)</f>
        <v>2.999422232207068E-2</v>
      </c>
      <c r="J18" s="9">
        <f>ABS('Regional shares'!J18-'Regional shares'!$M18)</f>
        <v>1.4048373309419444E-2</v>
      </c>
      <c r="K18" s="4">
        <f>ABS('Regional shares'!K18-'Regional shares'!$M18)</f>
        <v>7.4621169050553514E-3</v>
      </c>
      <c r="L18" s="4">
        <f>ABS('Regional shares'!L18-'Regional shares'!$M18)</f>
        <v>1.7287118337506492E-3</v>
      </c>
      <c r="M18" s="4">
        <f>ABS('Regional shares'!M18-'Regional shares'!$M18)</f>
        <v>0</v>
      </c>
    </row>
    <row r="19" spans="1:13" x14ac:dyDescent="0.2">
      <c r="A19" t="s">
        <v>16</v>
      </c>
      <c r="B19" s="3" t="s">
        <v>52</v>
      </c>
      <c r="C19" s="4">
        <f>ABS('Regional shares'!C19-'Regional shares'!$G19)</f>
        <v>2.3029089004374118E-2</v>
      </c>
      <c r="D19" s="9">
        <f>ABS('Regional shares'!D19-'Regional shares'!$G19)</f>
        <v>9.1593102009126619E-3</v>
      </c>
      <c r="E19" s="4">
        <f>ABS('Regional shares'!E19-'Regional shares'!$G19)</f>
        <v>2.4226888079794118E-3</v>
      </c>
      <c r="F19" s="4">
        <f>ABS('Regional shares'!F19-'Regional shares'!$G19)</f>
        <v>2.7372670997658291E-3</v>
      </c>
      <c r="G19" s="4">
        <f>ABS('Regional shares'!G19-'Regional shares'!$G19)</f>
        <v>0</v>
      </c>
      <c r="I19" s="4">
        <f>ABS('Regional shares'!I19-'Regional shares'!$M19)</f>
        <v>1.6401111862383355E-2</v>
      </c>
      <c r="J19" s="9">
        <f>ABS('Regional shares'!J19-'Regional shares'!$M19)</f>
        <v>7.9781257742465687E-3</v>
      </c>
      <c r="K19" s="4">
        <f>ABS('Regional shares'!K19-'Regional shares'!$M19)</f>
        <v>3.7499553728816554E-3</v>
      </c>
      <c r="L19" s="4">
        <f>ABS('Regional shares'!L19-'Regional shares'!$M19)</f>
        <v>1.3751257467404382E-3</v>
      </c>
      <c r="M19" s="4">
        <f>ABS('Regional shares'!M19-'Regional shares'!$M19)</f>
        <v>0</v>
      </c>
    </row>
    <row r="20" spans="1:13" x14ac:dyDescent="0.2">
      <c r="A20" t="s">
        <v>23</v>
      </c>
      <c r="B20" s="3" t="s">
        <v>53</v>
      </c>
      <c r="C20" s="4">
        <f>ABS('Regional shares'!C20-'Regional shares'!$G20)</f>
        <v>1.5435143763084715E-2</v>
      </c>
      <c r="D20" s="9">
        <f>ABS('Regional shares'!D20-'Regional shares'!$G20)</f>
        <v>1.0764082105014207E-2</v>
      </c>
      <c r="E20" s="4">
        <f>ABS('Regional shares'!E20-'Regional shares'!$G20)</f>
        <v>1.1982183035110434E-2</v>
      </c>
      <c r="F20" s="4">
        <f>ABS('Regional shares'!F20-'Regional shares'!$G20)</f>
        <v>4.5398759685255016E-3</v>
      </c>
      <c r="G20" s="4">
        <f>ABS('Regional shares'!G20-'Regional shares'!$G20)</f>
        <v>0</v>
      </c>
      <c r="I20" s="4">
        <f>ABS('Regional shares'!I20-'Regional shares'!$M20)</f>
        <v>1.2735229919016218E-2</v>
      </c>
      <c r="J20" s="9">
        <f>ABS('Regional shares'!J20-'Regional shares'!$M20)</f>
        <v>7.333747376702348E-3</v>
      </c>
      <c r="K20" s="4">
        <f>ABS('Regional shares'!K20-'Regional shares'!$M20)</f>
        <v>1.2161066300742669E-2</v>
      </c>
      <c r="L20" s="4">
        <f>ABS('Regional shares'!L20-'Regional shares'!$M20)</f>
        <v>2.3845434657415732E-5</v>
      </c>
      <c r="M20" s="4">
        <f>ABS('Regional shares'!M20-'Regional shares'!$M20)</f>
        <v>0</v>
      </c>
    </row>
    <row r="21" spans="1:13" x14ac:dyDescent="0.2">
      <c r="A21" t="s">
        <v>6</v>
      </c>
      <c r="B21" s="3" t="s">
        <v>54</v>
      </c>
      <c r="C21" s="4">
        <f>ABS('Regional shares'!C21-'Regional shares'!$G21)</f>
        <v>3.4714561877745326E-2</v>
      </c>
      <c r="D21" s="9">
        <f>ABS('Regional shares'!D21-'Regional shares'!$G21)</f>
        <v>1.8113031648072962E-2</v>
      </c>
      <c r="E21" s="4">
        <f>ABS('Regional shares'!E21-'Regional shares'!$G21)</f>
        <v>1.8860995897868264E-2</v>
      </c>
      <c r="F21" s="4">
        <f>ABS('Regional shares'!F21-'Regional shares'!$G21)</f>
        <v>4.8116839936021699E-3</v>
      </c>
      <c r="G21" s="4">
        <f>ABS('Regional shares'!G21-'Regional shares'!$G21)</f>
        <v>0</v>
      </c>
      <c r="I21" s="4">
        <f>ABS('Regional shares'!I21-'Regional shares'!$M21)</f>
        <v>3.871979502182725E-2</v>
      </c>
      <c r="J21" s="9">
        <f>ABS('Regional shares'!J21-'Regional shares'!$M21)</f>
        <v>1.441512139789505E-2</v>
      </c>
      <c r="K21" s="4">
        <f>ABS('Regional shares'!K21-'Regional shares'!$M21)</f>
        <v>1.3820609085215284E-2</v>
      </c>
      <c r="L21" s="4">
        <f>ABS('Regional shares'!L21-'Regional shares'!$M21)</f>
        <v>3.1745912892750389E-3</v>
      </c>
      <c r="M21" s="4">
        <f>ABS('Regional shares'!M21-'Regional shares'!$M21)</f>
        <v>0</v>
      </c>
    </row>
    <row r="22" spans="1:13" x14ac:dyDescent="0.2">
      <c r="A22" t="s">
        <v>13</v>
      </c>
      <c r="B22" s="3" t="s">
        <v>55</v>
      </c>
      <c r="C22" s="4">
        <f>ABS('Regional shares'!C22-'Regional shares'!$G22)</f>
        <v>3.2670811075481504E-2</v>
      </c>
      <c r="D22" s="9">
        <f>ABS('Regional shares'!D22-'Regional shares'!$G22)</f>
        <v>3.4070978436293017E-2</v>
      </c>
      <c r="E22" s="4">
        <f>ABS('Regional shares'!E22-'Regional shares'!$G22)</f>
        <v>3.5752701404823187E-2</v>
      </c>
      <c r="F22" s="4">
        <f>ABS('Regional shares'!F22-'Regional shares'!$G22)</f>
        <v>2.1115545398562738E-2</v>
      </c>
      <c r="G22" s="4">
        <f>ABS('Regional shares'!G22-'Regional shares'!$G22)</f>
        <v>0</v>
      </c>
      <c r="I22" s="4">
        <f>ABS('Regional shares'!I22-'Regional shares'!$M22)</f>
        <v>1.6678661172160991E-2</v>
      </c>
      <c r="J22" s="9">
        <f>ABS('Regional shares'!J22-'Regional shares'!$M22)</f>
        <v>3.9511108261569616E-2</v>
      </c>
      <c r="K22" s="4">
        <f>ABS('Regional shares'!K22-'Regional shares'!$M22)</f>
        <v>4.5490067575981979E-2</v>
      </c>
      <c r="L22" s="4">
        <f>ABS('Regional shares'!L22-'Regional shares'!$M22)</f>
        <v>2.7288747440647271E-2</v>
      </c>
      <c r="M22" s="4">
        <f>ABS('Regional shares'!M22-'Regional shares'!$M22)</f>
        <v>0</v>
      </c>
    </row>
    <row r="23" spans="1:13" x14ac:dyDescent="0.2">
      <c r="A23" t="s">
        <v>11</v>
      </c>
      <c r="B23" s="3" t="s">
        <v>56</v>
      </c>
      <c r="C23" s="4">
        <f>ABS('Regional shares'!C23-'Regional shares'!$G23)</f>
        <v>3.2338343810510983E-3</v>
      </c>
      <c r="D23" s="9">
        <f>ABS('Regional shares'!D23-'Regional shares'!$G23)</f>
        <v>4.0409409901403098E-3</v>
      </c>
      <c r="E23" s="4">
        <f>ABS('Regional shares'!E23-'Regional shares'!$G23)</f>
        <v>2.8111226511537551E-3</v>
      </c>
      <c r="F23" s="4">
        <f>ABS('Regional shares'!F23-'Regional shares'!$G23)</f>
        <v>5.0660248109054701E-3</v>
      </c>
      <c r="G23" s="4">
        <f>ABS('Regional shares'!G23-'Regional shares'!$G23)</f>
        <v>0</v>
      </c>
      <c r="I23" s="4">
        <f>ABS('Regional shares'!I23-'Regional shares'!$M23)</f>
        <v>2.3896063882926574E-3</v>
      </c>
      <c r="J23" s="9">
        <f>ABS('Regional shares'!J23-'Regional shares'!$M23)</f>
        <v>8.312636383761722E-3</v>
      </c>
      <c r="K23" s="4">
        <f>ABS('Regional shares'!K23-'Regional shares'!$M23)</f>
        <v>9.1339004146553937E-3</v>
      </c>
      <c r="L23" s="4">
        <f>ABS('Regional shares'!L23-'Regional shares'!$M23)</f>
        <v>1.1009563167486726E-2</v>
      </c>
      <c r="M23" s="4">
        <f>ABS('Regional shares'!M23-'Regional shares'!$M23)</f>
        <v>0</v>
      </c>
    </row>
    <row r="24" spans="1:13" x14ac:dyDescent="0.2">
      <c r="A24" t="s">
        <v>9</v>
      </c>
      <c r="B24" s="3" t="s">
        <v>57</v>
      </c>
      <c r="C24" s="4">
        <f>ABS('Regional shares'!C24-'Regional shares'!$G24)</f>
        <v>7.0736517122184182E-3</v>
      </c>
      <c r="D24" s="9">
        <f>ABS('Regional shares'!D24-'Regional shares'!$G24)</f>
        <v>7.2224079626953541E-5</v>
      </c>
      <c r="E24" s="4">
        <f>ABS('Regional shares'!E24-'Regional shares'!$G24)</f>
        <v>7.0102706941064918E-3</v>
      </c>
      <c r="F24" s="4">
        <f>ABS('Regional shares'!F24-'Regional shares'!$G24)</f>
        <v>4.2149308394319462E-4</v>
      </c>
      <c r="G24" s="4">
        <f>ABS('Regional shares'!G24-'Regional shares'!$G24)</f>
        <v>0</v>
      </c>
      <c r="I24" s="4">
        <f>ABS('Regional shares'!I24-'Regional shares'!$M24)</f>
        <v>2.5475316574308064E-3</v>
      </c>
      <c r="J24" s="9">
        <f>ABS('Regional shares'!J24-'Regional shares'!$M24)</f>
        <v>5.788412573116148E-3</v>
      </c>
      <c r="K24" s="4">
        <f>ABS('Regional shares'!K24-'Regional shares'!$M24)</f>
        <v>1.057506274482134E-2</v>
      </c>
      <c r="L24" s="4">
        <f>ABS('Regional shares'!L24-'Regional shares'!$M24)</f>
        <v>2.951432672426077E-3</v>
      </c>
      <c r="M24" s="4">
        <f>ABS('Regional shares'!M24-'Regional shares'!$M24)</f>
        <v>0</v>
      </c>
    </row>
    <row r="25" spans="1:13" x14ac:dyDescent="0.2">
      <c r="A25" t="s">
        <v>15</v>
      </c>
      <c r="B25" s="3" t="s">
        <v>58</v>
      </c>
      <c r="C25" s="4">
        <f>ABS('Regional shares'!C25-'Regional shares'!$G25)</f>
        <v>0.17567131177596407</v>
      </c>
      <c r="D25" s="9">
        <f>ABS('Regional shares'!D25-'Regional shares'!$G25)</f>
        <v>9.3589726310870563E-2</v>
      </c>
      <c r="E25" s="4">
        <f>ABS('Regional shares'!E25-'Regional shares'!$G25)</f>
        <v>1.9377127826111284E-2</v>
      </c>
      <c r="F25" s="4">
        <f>ABS('Regional shares'!F25-'Regional shares'!$G25)</f>
        <v>5.1958966698715359E-2</v>
      </c>
      <c r="G25" s="4">
        <f>ABS('Regional shares'!G25-'Regional shares'!$G25)</f>
        <v>0</v>
      </c>
      <c r="I25" s="4">
        <f>ABS('Regional shares'!I25-'Regional shares'!$M25)</f>
        <v>0.1595877194197986</v>
      </c>
      <c r="J25" s="9">
        <f>ABS('Regional shares'!J25-'Regional shares'!$M25)</f>
        <v>8.8000813836259212E-2</v>
      </c>
      <c r="K25" s="4">
        <f>ABS('Regional shares'!K25-'Regional shares'!$M25)</f>
        <v>1.9424508796115708E-2</v>
      </c>
      <c r="L25" s="4">
        <f>ABS('Regional shares'!L25-'Regional shares'!$M25)</f>
        <v>3.9789795643322218E-2</v>
      </c>
      <c r="M25" s="4">
        <f>ABS('Regional shares'!M25-'Regional shares'!$M25)</f>
        <v>0</v>
      </c>
    </row>
    <row r="26" spans="1:13" x14ac:dyDescent="0.2">
      <c r="A26" t="s">
        <v>18</v>
      </c>
      <c r="B26" s="3" t="s">
        <v>59</v>
      </c>
      <c r="C26" s="4">
        <f>ABS('Regional shares'!C26-'Regional shares'!$G26)</f>
        <v>1.4544353058275568E-2</v>
      </c>
      <c r="D26" s="9">
        <f>ABS('Regional shares'!D26-'Regional shares'!$G26)</f>
        <v>8.9329237837505737E-3</v>
      </c>
      <c r="E26" s="4">
        <f>ABS('Regional shares'!E26-'Regional shares'!$G26)</f>
        <v>2.001820426947044E-2</v>
      </c>
      <c r="F26" s="4">
        <f>ABS('Regional shares'!F26-'Regional shares'!$G26)</f>
        <v>1.0639286961702951E-2</v>
      </c>
      <c r="G26" s="4">
        <f>ABS('Regional shares'!G26-'Regional shares'!$G26)</f>
        <v>0</v>
      </c>
      <c r="I26" s="4">
        <f>ABS('Regional shares'!I26-'Regional shares'!$M26)</f>
        <v>1.6809593941816692E-2</v>
      </c>
      <c r="J26" s="9">
        <f>ABS('Regional shares'!J26-'Regional shares'!$M26)</f>
        <v>7.5652517067023098E-3</v>
      </c>
      <c r="K26" s="4">
        <f>ABS('Regional shares'!K26-'Regional shares'!$M26)</f>
        <v>2.5891473716018756E-2</v>
      </c>
      <c r="L26" s="4">
        <f>ABS('Regional shares'!L26-'Regional shares'!$M26)</f>
        <v>9.3059967230835899E-3</v>
      </c>
      <c r="M26" s="4">
        <f>ABS('Regional shares'!M26-'Regional shares'!$M26)</f>
        <v>0</v>
      </c>
    </row>
    <row r="27" spans="1:13" x14ac:dyDescent="0.2">
      <c r="A27" t="s">
        <v>12</v>
      </c>
      <c r="B27" s="3" t="s">
        <v>60</v>
      </c>
      <c r="C27" s="4">
        <f>ABS('Regional shares'!C27-'Regional shares'!$G27)</f>
        <v>6.3734968935977299E-3</v>
      </c>
      <c r="D27" s="9">
        <f>ABS('Regional shares'!D27-'Regional shares'!$G27)</f>
        <v>7.1355115492573104E-3</v>
      </c>
      <c r="E27" s="4">
        <f>ABS('Regional shares'!E27-'Regional shares'!$G27)</f>
        <v>1.6432059510802944E-2</v>
      </c>
      <c r="F27" s="4">
        <f>ABS('Regional shares'!F27-'Regional shares'!$G27)</f>
        <v>6.3992882043024391E-3</v>
      </c>
      <c r="G27" s="4">
        <f>ABS('Regional shares'!G27-'Regional shares'!$G27)</f>
        <v>0</v>
      </c>
      <c r="I27" s="4">
        <f>ABS('Regional shares'!I27-'Regional shares'!$M27)</f>
        <v>1.132526860018318E-2</v>
      </c>
      <c r="J27" s="9">
        <f>ABS('Regional shares'!J27-'Regional shares'!$M27)</f>
        <v>7.5780443026807198E-3</v>
      </c>
      <c r="K27" s="4">
        <f>ABS('Regional shares'!K27-'Regional shares'!$M27)</f>
        <v>1.8282101082369131E-2</v>
      </c>
      <c r="L27" s="4">
        <f>ABS('Regional shares'!L27-'Regional shares'!$M27)</f>
        <v>8.9448716910060372E-3</v>
      </c>
      <c r="M27" s="4">
        <f>ABS('Regional shares'!M27-'Regional shares'!$M27)</f>
        <v>0</v>
      </c>
    </row>
    <row r="28" spans="1:13" x14ac:dyDescent="0.2">
      <c r="B28" s="3"/>
      <c r="C28" s="1"/>
      <c r="D28" s="11"/>
      <c r="E28" s="1"/>
      <c r="F28" s="1"/>
      <c r="G28" s="1"/>
      <c r="I28" s="1"/>
      <c r="J28" s="11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SUM(C4:C27)</f>
        <v>0.81251258207344512</v>
      </c>
      <c r="D29" s="9">
        <f>SUM(D4:D27)</f>
        <v>0.33520190611473699</v>
      </c>
      <c r="E29" s="4">
        <f>SUM(E4:E27)</f>
        <v>0.29221477427197562</v>
      </c>
      <c r="F29" s="4">
        <f>SUM(F4:F27)</f>
        <v>0.19225610811288116</v>
      </c>
      <c r="G29" s="4">
        <f>SUM(G4:G27)</f>
        <v>0</v>
      </c>
      <c r="H29" s="4"/>
      <c r="I29" s="4">
        <f>SUM(I4:I27)</f>
        <v>0.77759512710999878</v>
      </c>
      <c r="J29" s="9">
        <f>SUM(J4:J27)</f>
        <v>0.36749155910583176</v>
      </c>
      <c r="K29" s="4">
        <f>SUM(K4:K27)</f>
        <v>0.32797518229784334</v>
      </c>
      <c r="L29" s="4">
        <f>SUM(L4:L27)</f>
        <v>0.18855972678322008</v>
      </c>
      <c r="M29" s="4">
        <f>SUM(M4:M27)</f>
        <v>0</v>
      </c>
    </row>
    <row r="30" spans="1:13" ht="13.5" thickBot="1" x14ac:dyDescent="0.25"/>
    <row r="31" spans="1:13" ht="13.5" thickBot="1" x14ac:dyDescent="0.25">
      <c r="B31" s="21" t="s">
        <v>30</v>
      </c>
      <c r="C31" s="22">
        <f>C29/2</f>
        <v>0.40625629103672256</v>
      </c>
      <c r="D31" s="23">
        <f>D29/2</f>
        <v>0.1676009530573685</v>
      </c>
      <c r="E31" s="22">
        <f>E29/2</f>
        <v>0.14610738713598781</v>
      </c>
      <c r="F31" s="22">
        <f>F29/2</f>
        <v>9.6128054056440579E-2</v>
      </c>
      <c r="G31" s="22">
        <f>G29/2</f>
        <v>0</v>
      </c>
      <c r="H31" s="24"/>
      <c r="I31" s="22">
        <f>I29/2</f>
        <v>0.38879756355499939</v>
      </c>
      <c r="J31" s="23">
        <f>J29/2</f>
        <v>0.18374577955291588</v>
      </c>
      <c r="K31" s="22">
        <f>K29/2</f>
        <v>0.16398759114892167</v>
      </c>
      <c r="L31" s="22">
        <f>L29/2</f>
        <v>9.4279863391610041E-2</v>
      </c>
      <c r="M31" s="25">
        <f>M29/2</f>
        <v>0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style="7" customWidth="1"/>
    <col min="4" max="5" width="13.7109375" customWidth="1"/>
    <col min="6" max="7" width="13.7109375" style="7" customWidth="1"/>
    <col min="8" max="8" width="13.7109375" customWidth="1"/>
  </cols>
  <sheetData>
    <row r="1" spans="1:8" s="2" customFormat="1" x14ac:dyDescent="0.2">
      <c r="C1" s="26" t="s">
        <v>35</v>
      </c>
      <c r="D1" s="26"/>
      <c r="E1" s="26"/>
      <c r="F1" s="26"/>
      <c r="G1" s="26"/>
      <c r="H1" s="26"/>
    </row>
    <row r="2" spans="1:8" s="2" customFormat="1" ht="12.75" hidden="1" customHeight="1" x14ac:dyDescent="0.2">
      <c r="C2" s="10" t="s">
        <v>24</v>
      </c>
      <c r="D2" s="2" t="s">
        <v>25</v>
      </c>
      <c r="E2" s="2" t="s">
        <v>26</v>
      </c>
      <c r="F2" s="10" t="s">
        <v>27</v>
      </c>
      <c r="G2" s="10" t="s">
        <v>28</v>
      </c>
    </row>
    <row r="3" spans="1:8" s="2" customFormat="1" x14ac:dyDescent="0.2">
      <c r="C3" s="10" t="s">
        <v>67</v>
      </c>
      <c r="D3" s="2" t="s">
        <v>68</v>
      </c>
      <c r="E3" s="2" t="s">
        <v>69</v>
      </c>
      <c r="F3" s="10" t="s">
        <v>70</v>
      </c>
      <c r="G3" s="10" t="s">
        <v>71</v>
      </c>
      <c r="H3" s="2" t="s">
        <v>72</v>
      </c>
    </row>
    <row r="4" spans="1:8" x14ac:dyDescent="0.2">
      <c r="A4" t="s">
        <v>8</v>
      </c>
      <c r="B4" s="3" t="s">
        <v>37</v>
      </c>
      <c r="C4" s="9">
        <f>ABS('Regional shares'!C4-'Regional shares'!D4)</f>
        <v>1.815082112095643E-2</v>
      </c>
      <c r="D4" s="4">
        <f>ABS('Regional shares'!C4-'Regional shares'!E4)</f>
        <v>1.5964947400954301E-2</v>
      </c>
      <c r="E4" s="4">
        <f>ABS('Regional shares'!C4-'Regional shares'!F4)</f>
        <v>1.2293235874118609E-2</v>
      </c>
      <c r="F4" s="9">
        <f>ABS('Regional shares'!D4-'Regional shares'!E4)</f>
        <v>2.1858737200021313E-3</v>
      </c>
      <c r="G4" s="9">
        <f>ABS('Regional shares'!D4-'Regional shares'!F4)</f>
        <v>5.857585246837823E-3</v>
      </c>
      <c r="H4" s="4">
        <f>ABS('Regional shares'!E4-'Regional shares'!F4)</f>
        <v>3.6717115268356916E-3</v>
      </c>
    </row>
    <row r="5" spans="1:8" x14ac:dyDescent="0.2">
      <c r="A5" t="s">
        <v>19</v>
      </c>
      <c r="B5" s="3" t="s">
        <v>38</v>
      </c>
      <c r="C5" s="9">
        <f>ABS('Regional shares'!C5-'Regional shares'!D5)</f>
        <v>3.1729350070784888E-2</v>
      </c>
      <c r="D5" s="4">
        <f>ABS('Regional shares'!C5-'Regional shares'!E5)</f>
        <v>1.5131167189642393E-2</v>
      </c>
      <c r="E5" s="4">
        <f>ABS('Regional shares'!C5-'Regional shares'!F5)</f>
        <v>1.7906573738492661E-2</v>
      </c>
      <c r="F5" s="9">
        <f>ABS('Regional shares'!D5-'Regional shares'!E5)</f>
        <v>1.6598182881142495E-2</v>
      </c>
      <c r="G5" s="9">
        <f>ABS('Regional shares'!D5-'Regional shares'!F5)</f>
        <v>1.3822776332292225E-2</v>
      </c>
      <c r="H5" s="4">
        <f>ABS('Regional shares'!E5-'Regional shares'!F5)</f>
        <v>2.7754065488502684E-3</v>
      </c>
    </row>
    <row r="6" spans="1:8" x14ac:dyDescent="0.2">
      <c r="A6" t="s">
        <v>0</v>
      </c>
      <c r="B6" s="3" t="s">
        <v>39</v>
      </c>
      <c r="C6" s="9">
        <f>ABS('Regional shares'!C6-'Regional shares'!D6)</f>
        <v>1.7145053566174531E-2</v>
      </c>
      <c r="D6" s="4">
        <f>ABS('Regional shares'!C6-'Regional shares'!E6)</f>
        <v>1.0006352580080938E-2</v>
      </c>
      <c r="E6" s="4">
        <f>ABS('Regional shares'!C6-'Regional shares'!F6)</f>
        <v>5.0812744549166948E-3</v>
      </c>
      <c r="F6" s="9">
        <f>ABS('Regional shares'!D6-'Regional shares'!E6)</f>
        <v>7.1387009860935935E-3</v>
      </c>
      <c r="G6" s="9">
        <f>ABS('Regional shares'!D6-'Regional shares'!F6)</f>
        <v>1.2063779111257836E-2</v>
      </c>
      <c r="H6" s="4">
        <f>ABS('Regional shares'!E6-'Regional shares'!F6)</f>
        <v>4.925078125164243E-3</v>
      </c>
    </row>
    <row r="7" spans="1:8" x14ac:dyDescent="0.2">
      <c r="A7" t="s">
        <v>2</v>
      </c>
      <c r="B7" s="3" t="s">
        <v>40</v>
      </c>
      <c r="C7" s="9">
        <f>ABS('Regional shares'!C7-'Regional shares'!D7)</f>
        <v>5.4850712394617682E-2</v>
      </c>
      <c r="D7" s="4">
        <f>ABS('Regional shares'!C7-'Regional shares'!E7)</f>
        <v>2.5966049308822806E-2</v>
      </c>
      <c r="E7" s="4">
        <f>ABS('Regional shares'!C7-'Regional shares'!F7)</f>
        <v>2.4487497067965096E-2</v>
      </c>
      <c r="F7" s="9">
        <f>ABS('Regional shares'!D7-'Regional shares'!E7)</f>
        <v>2.8884663085794876E-2</v>
      </c>
      <c r="G7" s="9">
        <f>ABS('Regional shares'!D7-'Regional shares'!F7)</f>
        <v>3.0363215326652586E-2</v>
      </c>
      <c r="H7" s="4">
        <f>ABS('Regional shares'!E7-'Regional shares'!F7)</f>
        <v>1.4785522408577098E-3</v>
      </c>
    </row>
    <row r="8" spans="1:8" x14ac:dyDescent="0.2">
      <c r="A8" t="s">
        <v>14</v>
      </c>
      <c r="B8" s="3" t="s">
        <v>41</v>
      </c>
      <c r="C8" s="9">
        <f>ABS('Regional shares'!C8-'Regional shares'!D8)</f>
        <v>1.3226119826337687E-2</v>
      </c>
      <c r="D8" s="4">
        <f>ABS('Regional shares'!C8-'Regional shares'!E8)</f>
        <v>1.2917342960121278E-2</v>
      </c>
      <c r="E8" s="4">
        <f>ABS('Regional shares'!C8-'Regional shares'!F8)</f>
        <v>3.2997489209204839E-3</v>
      </c>
      <c r="F8" s="9">
        <f>ABS('Regional shares'!D8-'Regional shares'!E8)</f>
        <v>3.0877686621640955E-4</v>
      </c>
      <c r="G8" s="9">
        <f>ABS('Regional shares'!D8-'Regional shares'!F8)</f>
        <v>9.9263709054172033E-3</v>
      </c>
      <c r="H8" s="4">
        <f>ABS('Regional shares'!E8-'Regional shares'!F8)</f>
        <v>9.6175940392007938E-3</v>
      </c>
    </row>
    <row r="9" spans="1:8" x14ac:dyDescent="0.2">
      <c r="A9" t="s">
        <v>4</v>
      </c>
      <c r="B9" s="3" t="s">
        <v>42</v>
      </c>
      <c r="C9" s="9">
        <f>ABS('Regional shares'!C9-'Regional shares'!D9)</f>
        <v>3.096974677183241E-2</v>
      </c>
      <c r="D9" s="4">
        <f>ABS('Regional shares'!C9-'Regional shares'!E9)</f>
        <v>2.2288122391057236E-2</v>
      </c>
      <c r="E9" s="4">
        <f>ABS('Regional shares'!C9-'Regional shares'!F9)</f>
        <v>1.9822511424903377E-2</v>
      </c>
      <c r="F9" s="9">
        <f>ABS('Regional shares'!D9-'Regional shares'!E9)</f>
        <v>8.6816243807751724E-3</v>
      </c>
      <c r="G9" s="9">
        <f>ABS('Regional shares'!D9-'Regional shares'!F9)</f>
        <v>1.1147235346929031E-2</v>
      </c>
      <c r="H9" s="4">
        <f>ABS('Regional shares'!E9-'Regional shares'!F9)</f>
        <v>2.4656109661538583E-3</v>
      </c>
    </row>
    <row r="10" spans="1:8" x14ac:dyDescent="0.2">
      <c r="A10" t="s">
        <v>5</v>
      </c>
      <c r="B10" s="3" t="s">
        <v>43</v>
      </c>
      <c r="C10" s="9">
        <f>ABS('Regional shares'!C10-'Regional shares'!D10)</f>
        <v>7.5223656634194044E-2</v>
      </c>
      <c r="D10" s="4">
        <f>ABS('Regional shares'!C10-'Regional shares'!E10)</f>
        <v>6.0136525222715641E-2</v>
      </c>
      <c r="E10" s="4">
        <f>ABS('Regional shares'!C10-'Regional shares'!F10)</f>
        <v>4.7903092991697059E-2</v>
      </c>
      <c r="F10" s="9">
        <f>ABS('Regional shares'!D10-'Regional shares'!E10)</f>
        <v>1.5087131411478404E-2</v>
      </c>
      <c r="G10" s="9">
        <f>ABS('Regional shares'!D10-'Regional shares'!F10)</f>
        <v>2.7320563642496985E-2</v>
      </c>
      <c r="H10" s="4">
        <f>ABS('Regional shares'!E10-'Regional shares'!F10)</f>
        <v>1.2233432231018582E-2</v>
      </c>
    </row>
    <row r="11" spans="1:8" x14ac:dyDescent="0.2">
      <c r="A11" t="s">
        <v>20</v>
      </c>
      <c r="B11" s="3" t="s">
        <v>44</v>
      </c>
      <c r="C11" s="9">
        <f>ABS('Regional shares'!C11-'Regional shares'!D11)</f>
        <v>2.3877102712352074E-3</v>
      </c>
      <c r="D11" s="4">
        <f>ABS('Regional shares'!C11-'Regional shares'!E11)</f>
        <v>3.6160669746421667E-3</v>
      </c>
      <c r="E11" s="4">
        <f>ABS('Regional shares'!C11-'Regional shares'!F11)</f>
        <v>1.6023126073962547E-3</v>
      </c>
      <c r="F11" s="9">
        <f>ABS('Regional shares'!D11-'Regional shares'!E11)</f>
        <v>1.2283567034069593E-3</v>
      </c>
      <c r="G11" s="9">
        <f>ABS('Regional shares'!D11-'Regional shares'!F11)</f>
        <v>3.990022878631462E-3</v>
      </c>
      <c r="H11" s="4">
        <f>ABS('Regional shares'!E11-'Regional shares'!F11)</f>
        <v>5.2183795820384214E-3</v>
      </c>
    </row>
    <row r="12" spans="1:8" x14ac:dyDescent="0.2">
      <c r="A12" t="s">
        <v>22</v>
      </c>
      <c r="B12" s="3" t="s">
        <v>45</v>
      </c>
      <c r="C12" s="9">
        <f>ABS('Regional shares'!C12-'Regional shares'!D12)</f>
        <v>2.4293865037976727E-2</v>
      </c>
      <c r="D12" s="4">
        <f>ABS('Regional shares'!C12-'Regional shares'!E12)</f>
        <v>1.9995898739042423E-2</v>
      </c>
      <c r="E12" s="4">
        <f>ABS('Regional shares'!C12-'Regional shares'!F12)</f>
        <v>1.5173488770716314E-2</v>
      </c>
      <c r="F12" s="9">
        <f>ABS('Regional shares'!D12-'Regional shares'!E12)</f>
        <v>4.2979662989343055E-3</v>
      </c>
      <c r="G12" s="9">
        <f>ABS('Regional shares'!D12-'Regional shares'!F12)</f>
        <v>9.1203762672604147E-3</v>
      </c>
      <c r="H12" s="4">
        <f>ABS('Regional shares'!E12-'Regional shares'!F12)</f>
        <v>4.8224099683261083E-3</v>
      </c>
    </row>
    <row r="13" spans="1:8" x14ac:dyDescent="0.2">
      <c r="A13" t="s">
        <v>17</v>
      </c>
      <c r="B13" s="3" t="s">
        <v>46</v>
      </c>
      <c r="C13" s="9">
        <f>ABS('Regional shares'!C13-'Regional shares'!D13)</f>
        <v>8.7570922899169838E-3</v>
      </c>
      <c r="D13" s="4">
        <f>ABS('Regional shares'!C13-'Regional shares'!E13)</f>
        <v>5.5669600850230972E-3</v>
      </c>
      <c r="E13" s="4">
        <f>ABS('Regional shares'!C13-'Regional shares'!F13)</f>
        <v>3.241162443121736E-3</v>
      </c>
      <c r="F13" s="9">
        <f>ABS('Regional shares'!D13-'Regional shares'!E13)</f>
        <v>1.4324052374940081E-2</v>
      </c>
      <c r="G13" s="9">
        <f>ABS('Regional shares'!D13-'Regional shares'!F13)</f>
        <v>5.5159298467952478E-3</v>
      </c>
      <c r="H13" s="4">
        <f>ABS('Regional shares'!E13-'Regional shares'!F13)</f>
        <v>8.8081225281448332E-3</v>
      </c>
    </row>
    <row r="14" spans="1:8" x14ac:dyDescent="0.2">
      <c r="A14" t="s">
        <v>7</v>
      </c>
      <c r="B14" s="3" t="s">
        <v>47</v>
      </c>
      <c r="C14" s="9">
        <f>ABS('Regional shares'!C14-'Regional shares'!D14)</f>
        <v>3.7699509808403274E-2</v>
      </c>
      <c r="D14" s="4">
        <f>ABS('Regional shares'!C14-'Regional shares'!E14)</f>
        <v>3.1652008470265572E-2</v>
      </c>
      <c r="E14" s="4">
        <f>ABS('Regional shares'!C14-'Regional shares'!F14)</f>
        <v>2.2973552486972894E-2</v>
      </c>
      <c r="F14" s="9">
        <f>ABS('Regional shares'!D14-'Regional shares'!E14)</f>
        <v>6.0475013381377073E-3</v>
      </c>
      <c r="G14" s="9">
        <f>ABS('Regional shares'!D14-'Regional shares'!F14)</f>
        <v>1.4725957321430382E-2</v>
      </c>
      <c r="H14" s="4">
        <f>ABS('Regional shares'!E14-'Regional shares'!F14)</f>
        <v>8.6784559832926746E-3</v>
      </c>
    </row>
    <row r="15" spans="1:8" x14ac:dyDescent="0.2">
      <c r="A15" t="s">
        <v>10</v>
      </c>
      <c r="B15" s="3" t="s">
        <v>48</v>
      </c>
      <c r="C15" s="9">
        <f>ABS('Regional shares'!C15-'Regional shares'!D15)</f>
        <v>0.1867574389248311</v>
      </c>
      <c r="D15" s="4">
        <f>ABS('Regional shares'!C15-'Regional shares'!E15)</f>
        <v>0.27400860214868883</v>
      </c>
      <c r="E15" s="4">
        <f>ABS('Regional shares'!C15-'Regional shares'!F15)</f>
        <v>0.20166015017515876</v>
      </c>
      <c r="F15" s="9">
        <f>ABS('Regional shares'!D15-'Regional shares'!E15)</f>
        <v>8.7251163223857758E-2</v>
      </c>
      <c r="G15" s="9">
        <f>ABS('Regional shares'!D15-'Regional shares'!F15)</f>
        <v>1.490271125032766E-2</v>
      </c>
      <c r="H15" s="4">
        <f>ABS('Regional shares'!E15-'Regional shares'!F15)</f>
        <v>7.2348451973530098E-2</v>
      </c>
    </row>
    <row r="16" spans="1:8" x14ac:dyDescent="0.2">
      <c r="A16" t="s">
        <v>21</v>
      </c>
      <c r="B16" s="3" t="s">
        <v>49</v>
      </c>
      <c r="C16" s="9">
        <f>ABS('Regional shares'!C16-'Regional shares'!D16)</f>
        <v>6.2626194497603024E-2</v>
      </c>
      <c r="D16" s="4">
        <f>ABS('Regional shares'!C16-'Regional shares'!E16)</f>
        <v>4.1833464973786719E-2</v>
      </c>
      <c r="E16" s="4">
        <f>ABS('Regional shares'!C16-'Regional shares'!F16)</f>
        <v>3.9597887814179653E-2</v>
      </c>
      <c r="F16" s="9">
        <f>ABS('Regional shares'!D16-'Regional shares'!E16)</f>
        <v>2.0792729523816309E-2</v>
      </c>
      <c r="G16" s="9">
        <f>ABS('Regional shares'!D16-'Regional shares'!F16)</f>
        <v>2.3028306683423379E-2</v>
      </c>
      <c r="H16" s="4">
        <f>ABS('Regional shares'!E16-'Regional shares'!F16)</f>
        <v>2.2355771596070696E-3</v>
      </c>
    </row>
    <row r="17" spans="1:8" x14ac:dyDescent="0.2">
      <c r="A17" t="s">
        <v>1</v>
      </c>
      <c r="B17" s="3" t="s">
        <v>50</v>
      </c>
      <c r="C17" s="9">
        <f>ABS('Regional shares'!C17-'Regional shares'!D17)</f>
        <v>3.6408169445969293E-2</v>
      </c>
      <c r="D17" s="4">
        <f>ABS('Regional shares'!C17-'Regional shares'!E17)</f>
        <v>3.0111345005205573E-2</v>
      </c>
      <c r="E17" s="4">
        <f>ABS('Regional shares'!C17-'Regional shares'!F17)</f>
        <v>2.6531851795355804E-2</v>
      </c>
      <c r="F17" s="9">
        <f>ABS('Regional shares'!D17-'Regional shares'!E17)</f>
        <v>6.2968244407637236E-3</v>
      </c>
      <c r="G17" s="9">
        <f>ABS('Regional shares'!D17-'Regional shares'!F17)</f>
        <v>9.8763176506134927E-3</v>
      </c>
      <c r="H17" s="4">
        <f>ABS('Regional shares'!E17-'Regional shares'!F17)</f>
        <v>3.5794932098497691E-3</v>
      </c>
    </row>
    <row r="18" spans="1:8" x14ac:dyDescent="0.2">
      <c r="A18" t="s">
        <v>3</v>
      </c>
      <c r="B18" s="3" t="s">
        <v>51</v>
      </c>
      <c r="C18" s="9">
        <f>ABS('Regional shares'!C18-'Regional shares'!D18)</f>
        <v>4.8864064881617611E-2</v>
      </c>
      <c r="D18" s="4">
        <f>ABS('Regional shares'!C18-'Regional shares'!E18)</f>
        <v>2.1530645848865895E-2</v>
      </c>
      <c r="E18" s="4">
        <f>ABS('Regional shares'!C18-'Regional shares'!F18)</f>
        <v>2.3781709161227418E-2</v>
      </c>
      <c r="F18" s="9">
        <f>ABS('Regional shares'!D18-'Regional shares'!E18)</f>
        <v>2.7333419032751712E-2</v>
      </c>
      <c r="G18" s="9">
        <f>ABS('Regional shares'!D18-'Regional shares'!F18)</f>
        <v>2.5082355720390189E-2</v>
      </c>
      <c r="H18" s="4">
        <f>ABS('Regional shares'!E18-'Regional shares'!F18)</f>
        <v>2.2510633123615231E-3</v>
      </c>
    </row>
    <row r="19" spans="1:8" x14ac:dyDescent="0.2">
      <c r="A19" t="s">
        <v>16</v>
      </c>
      <c r="B19" s="3" t="s">
        <v>52</v>
      </c>
      <c r="C19" s="9">
        <f>ABS('Regional shares'!C19-'Regional shares'!D19)</f>
        <v>3.218839920528678E-2</v>
      </c>
      <c r="D19" s="4">
        <f>ABS('Regional shares'!C19-'Regional shares'!E19)</f>
        <v>2.0606400196394706E-2</v>
      </c>
      <c r="E19" s="4">
        <f>ABS('Regional shares'!C19-'Regional shares'!F19)</f>
        <v>2.0291821904608289E-2</v>
      </c>
      <c r="F19" s="9">
        <f>ABS('Regional shares'!D19-'Regional shares'!E19)</f>
        <v>1.1581999008892074E-2</v>
      </c>
      <c r="G19" s="9">
        <f>ABS('Regional shares'!D19-'Regional shares'!F19)</f>
        <v>1.1896577300678491E-2</v>
      </c>
      <c r="H19" s="4">
        <f>ABS('Regional shares'!E19-'Regional shares'!F19)</f>
        <v>3.1457829178641733E-4</v>
      </c>
    </row>
    <row r="20" spans="1:8" x14ac:dyDescent="0.2">
      <c r="A20" t="s">
        <v>23</v>
      </c>
      <c r="B20" s="3" t="s">
        <v>53</v>
      </c>
      <c r="C20" s="9">
        <f>ABS('Regional shares'!C20-'Regional shares'!D20)</f>
        <v>2.6199225868098922E-2</v>
      </c>
      <c r="D20" s="4">
        <f>ABS('Regional shares'!C20-'Regional shares'!E20)</f>
        <v>3.4529607279742804E-3</v>
      </c>
      <c r="E20" s="4">
        <f>ABS('Regional shares'!C20-'Regional shares'!F20)</f>
        <v>1.0895267794559214E-2</v>
      </c>
      <c r="F20" s="9">
        <f>ABS('Regional shares'!D20-'Regional shares'!E20)</f>
        <v>2.2746265140124643E-2</v>
      </c>
      <c r="G20" s="9">
        <f>ABS('Regional shares'!D20-'Regional shares'!F20)</f>
        <v>1.5303958073539708E-2</v>
      </c>
      <c r="H20" s="4">
        <f>ABS('Regional shares'!E20-'Regional shares'!F20)</f>
        <v>7.4423070665849324E-3</v>
      </c>
    </row>
    <row r="21" spans="1:8" x14ac:dyDescent="0.2">
      <c r="A21" t="s">
        <v>6</v>
      </c>
      <c r="B21" s="3" t="s">
        <v>54</v>
      </c>
      <c r="C21" s="9">
        <f>ABS('Regional shares'!C21-'Regional shares'!D21)</f>
        <v>5.2827593525818284E-2</v>
      </c>
      <c r="D21" s="4">
        <f>ABS('Regional shares'!C21-'Regional shares'!E21)</f>
        <v>1.5853565979877061E-2</v>
      </c>
      <c r="E21" s="4">
        <f>ABS('Regional shares'!C21-'Regional shares'!F21)</f>
        <v>2.9902877884143156E-2</v>
      </c>
      <c r="F21" s="9">
        <f>ABS('Regional shares'!D21-'Regional shares'!E21)</f>
        <v>3.6974027545941229E-2</v>
      </c>
      <c r="G21" s="9">
        <f>ABS('Regional shares'!D21-'Regional shares'!F21)</f>
        <v>2.2924715641675131E-2</v>
      </c>
      <c r="H21" s="4">
        <f>ABS('Regional shares'!E21-'Regional shares'!F21)</f>
        <v>1.4049311904266094E-2</v>
      </c>
    </row>
    <row r="22" spans="1:8" x14ac:dyDescent="0.2">
      <c r="A22" t="s">
        <v>13</v>
      </c>
      <c r="B22" s="3" t="s">
        <v>55</v>
      </c>
      <c r="C22" s="9">
        <f>ABS('Regional shares'!C22-'Regional shares'!D22)</f>
        <v>6.6741789511774521E-2</v>
      </c>
      <c r="D22" s="4">
        <f>ABS('Regional shares'!C22-'Regional shares'!E22)</f>
        <v>3.0818903293416827E-3</v>
      </c>
      <c r="E22" s="4">
        <f>ABS('Regional shares'!C22-'Regional shares'!F22)</f>
        <v>1.1555265676918766E-2</v>
      </c>
      <c r="F22" s="9">
        <f>ABS('Regional shares'!D22-'Regional shares'!E22)</f>
        <v>6.9823679841116204E-2</v>
      </c>
      <c r="G22" s="9">
        <f>ABS('Regional shares'!D22-'Regional shares'!F22)</f>
        <v>5.5186523834855755E-2</v>
      </c>
      <c r="H22" s="4">
        <f>ABS('Regional shares'!E22-'Regional shares'!F22)</f>
        <v>1.4637156006260449E-2</v>
      </c>
    </row>
    <row r="23" spans="1:8" x14ac:dyDescent="0.2">
      <c r="A23" t="s">
        <v>11</v>
      </c>
      <c r="B23" s="3" t="s">
        <v>56</v>
      </c>
      <c r="C23" s="9">
        <f>ABS('Regional shares'!C23-'Regional shares'!D23)</f>
        <v>7.2747753711914082E-3</v>
      </c>
      <c r="D23" s="4">
        <f>ABS('Regional shares'!C23-'Regional shares'!E23)</f>
        <v>6.0449570322048535E-3</v>
      </c>
      <c r="E23" s="4">
        <f>ABS('Regional shares'!C23-'Regional shares'!F23)</f>
        <v>1.8321904298543717E-3</v>
      </c>
      <c r="F23" s="9">
        <f>ABS('Regional shares'!D23-'Regional shares'!E23)</f>
        <v>1.2298183389865547E-3</v>
      </c>
      <c r="G23" s="9">
        <f>ABS('Regional shares'!D23-'Regional shares'!F23)</f>
        <v>9.1069658010457799E-3</v>
      </c>
      <c r="H23" s="4">
        <f>ABS('Regional shares'!E23-'Regional shares'!F23)</f>
        <v>7.8771474620592252E-3</v>
      </c>
    </row>
    <row r="24" spans="1:8" x14ac:dyDescent="0.2">
      <c r="A24" t="s">
        <v>9</v>
      </c>
      <c r="B24" s="3" t="s">
        <v>57</v>
      </c>
      <c r="C24" s="9">
        <f>ABS('Regional shares'!C24-'Regional shares'!D24)</f>
        <v>7.0014276325914646E-3</v>
      </c>
      <c r="D24" s="4">
        <f>ABS('Regional shares'!C24-'Regional shares'!E24)</f>
        <v>1.408392240632491E-2</v>
      </c>
      <c r="E24" s="4">
        <f>ABS('Regional shares'!C24-'Regional shares'!F24)</f>
        <v>7.4951447961616128E-3</v>
      </c>
      <c r="F24" s="9">
        <f>ABS('Regional shares'!D24-'Regional shares'!E24)</f>
        <v>7.0824947737334453E-3</v>
      </c>
      <c r="G24" s="9">
        <f>ABS('Regional shares'!D24-'Regional shares'!F24)</f>
        <v>4.9371716357014817E-4</v>
      </c>
      <c r="H24" s="4">
        <f>ABS('Regional shares'!E24-'Regional shares'!F24)</f>
        <v>6.5887776101632971E-3</v>
      </c>
    </row>
    <row r="25" spans="1:8" x14ac:dyDescent="0.2">
      <c r="A25" t="s">
        <v>15</v>
      </c>
      <c r="B25" s="3" t="s">
        <v>58</v>
      </c>
      <c r="C25" s="9">
        <f>ABS('Regional shares'!C25-'Regional shares'!D25)</f>
        <v>0.26926103808683466</v>
      </c>
      <c r="D25" s="4">
        <f>ABS('Regional shares'!C25-'Regional shares'!E25)</f>
        <v>0.15629418394985278</v>
      </c>
      <c r="E25" s="4">
        <f>ABS('Regional shares'!C25-'Regional shares'!F25)</f>
        <v>0.12371234507724871</v>
      </c>
      <c r="F25" s="9">
        <f>ABS('Regional shares'!D25-'Regional shares'!E25)</f>
        <v>0.11296685413698185</v>
      </c>
      <c r="G25" s="9">
        <f>ABS('Regional shares'!D25-'Regional shares'!F25)</f>
        <v>0.14554869300958592</v>
      </c>
      <c r="H25" s="4">
        <f>ABS('Regional shares'!E25-'Regional shares'!F25)</f>
        <v>3.2581838872604074E-2</v>
      </c>
    </row>
    <row r="26" spans="1:8" x14ac:dyDescent="0.2">
      <c r="A26" t="s">
        <v>18</v>
      </c>
      <c r="B26" s="3" t="s">
        <v>59</v>
      </c>
      <c r="C26" s="9">
        <f>ABS('Regional shares'!C26-'Regional shares'!D26)</f>
        <v>5.6114292745249941E-3</v>
      </c>
      <c r="D26" s="4">
        <f>ABS('Regional shares'!C26-'Regional shares'!E26)</f>
        <v>3.4562557327746005E-2</v>
      </c>
      <c r="E26" s="4">
        <f>ABS('Regional shares'!C26-'Regional shares'!F26)</f>
        <v>2.5183640019978519E-2</v>
      </c>
      <c r="F26" s="9">
        <f>ABS('Regional shares'!D26-'Regional shares'!E26)</f>
        <v>2.8951128053221014E-2</v>
      </c>
      <c r="G26" s="9">
        <f>ABS('Regional shares'!D26-'Regional shares'!F26)</f>
        <v>1.9572210745453525E-2</v>
      </c>
      <c r="H26" s="4">
        <f>ABS('Regional shares'!E26-'Regional shares'!F26)</f>
        <v>9.3789173077674891E-3</v>
      </c>
    </row>
    <row r="27" spans="1:8" x14ac:dyDescent="0.2">
      <c r="A27" t="s">
        <v>12</v>
      </c>
      <c r="B27" s="3" t="s">
        <v>60</v>
      </c>
      <c r="C27" s="9">
        <f>ABS('Regional shares'!C27-'Regional shares'!D27)</f>
        <v>7.6201465565958054E-4</v>
      </c>
      <c r="D27" s="4">
        <f>ABS('Regional shares'!C27-'Regional shares'!E27)</f>
        <v>2.2805556404400674E-2</v>
      </c>
      <c r="E27" s="4">
        <f>ABS('Regional shares'!C27-'Regional shares'!F27)</f>
        <v>1.2772785097900169E-2</v>
      </c>
      <c r="F27" s="9">
        <f>ABS('Regional shares'!D27-'Regional shares'!E27)</f>
        <v>2.3567571060060254E-2</v>
      </c>
      <c r="G27" s="9">
        <f>ABS('Regional shares'!D27-'Regional shares'!F27)</f>
        <v>1.3534799753559749E-2</v>
      </c>
      <c r="H27" s="4">
        <f>ABS('Regional shares'!E27-'Regional shares'!F27)</f>
        <v>1.0032771306500505E-2</v>
      </c>
    </row>
    <row r="28" spans="1:8" x14ac:dyDescent="0.2">
      <c r="B28" s="3"/>
      <c r="C28" s="11"/>
      <c r="D28" s="1"/>
      <c r="E28" s="1"/>
      <c r="F28" s="11"/>
      <c r="G28" s="11"/>
      <c r="H28" s="1"/>
    </row>
    <row r="29" spans="1:8" x14ac:dyDescent="0.2">
      <c r="A29" t="s">
        <v>29</v>
      </c>
      <c r="B29" s="3" t="s">
        <v>28</v>
      </c>
      <c r="C29" s="9">
        <f t="shared" ref="C29:H29" si="0">SUM(C4:C27)</f>
        <v>1.1169571986742315</v>
      </c>
      <c r="D29" s="4">
        <f t="shared" si="0"/>
        <v>0.86751149365303193</v>
      </c>
      <c r="E29" s="4">
        <f t="shared" si="0"/>
        <v>0.70899738840851567</v>
      </c>
      <c r="F29" s="9">
        <f t="shared" si="0"/>
        <v>0.56138080416716885</v>
      </c>
      <c r="G29" s="9">
        <f t="shared" si="0"/>
        <v>0.51031166485472013</v>
      </c>
      <c r="H29" s="4">
        <f t="shared" si="0"/>
        <v>0.24801214522322412</v>
      </c>
    </row>
    <row r="30" spans="1:8" ht="13.5" thickBot="1" x14ac:dyDescent="0.25"/>
    <row r="31" spans="1:8" ht="13.5" thickBot="1" x14ac:dyDescent="0.25">
      <c r="B31" s="21" t="s">
        <v>31</v>
      </c>
      <c r="C31" s="23">
        <f t="shared" ref="C31:H31" si="1">C29/2</f>
        <v>0.55847859933711574</v>
      </c>
      <c r="D31" s="22">
        <f t="shared" si="1"/>
        <v>0.43375574682651596</v>
      </c>
      <c r="E31" s="22">
        <f t="shared" si="1"/>
        <v>0.35449869420425784</v>
      </c>
      <c r="F31" s="23">
        <f t="shared" si="1"/>
        <v>0.28069040208358442</v>
      </c>
      <c r="G31" s="23">
        <f t="shared" si="1"/>
        <v>0.25515583242736006</v>
      </c>
      <c r="H31" s="25">
        <f t="shared" si="1"/>
        <v>0.12400607261161206</v>
      </c>
    </row>
  </sheetData>
  <mergeCells count="1">
    <mergeCell ref="C1:H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B1" sqref="B1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4" width="10.140625" style="7" bestFit="1" customWidth="1"/>
    <col min="5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3" s="2" customFormat="1" x14ac:dyDescent="0.2">
      <c r="C1" s="26" t="s">
        <v>73</v>
      </c>
      <c r="D1" s="26"/>
      <c r="E1" s="26"/>
      <c r="F1" s="26"/>
      <c r="G1" s="26"/>
      <c r="I1" s="27"/>
      <c r="J1" s="27"/>
      <c r="K1" s="27"/>
      <c r="L1" s="27"/>
      <c r="M1" s="27"/>
    </row>
    <row r="2" spans="1:13" s="2" customFormat="1" ht="12.75" hidden="1" customHeight="1" x14ac:dyDescent="0.2">
      <c r="C2" s="2" t="s">
        <v>24</v>
      </c>
      <c r="D2" s="10" t="s">
        <v>25</v>
      </c>
      <c r="E2" s="2" t="s">
        <v>26</v>
      </c>
      <c r="F2" s="2" t="s">
        <v>27</v>
      </c>
      <c r="G2" s="2" t="s">
        <v>28</v>
      </c>
    </row>
    <row r="3" spans="1:13" s="2" customFormat="1" x14ac:dyDescent="0.2">
      <c r="C3" s="2" t="s">
        <v>61</v>
      </c>
      <c r="D3" s="10" t="s">
        <v>62</v>
      </c>
      <c r="E3" s="2" t="s">
        <v>63</v>
      </c>
      <c r="F3" s="2" t="s">
        <v>64</v>
      </c>
      <c r="G3" s="2" t="s">
        <v>28</v>
      </c>
    </row>
    <row r="4" spans="1:13" x14ac:dyDescent="0.2">
      <c r="A4" t="s">
        <v>8</v>
      </c>
      <c r="B4" s="3" t="s">
        <v>37</v>
      </c>
      <c r="C4" s="4">
        <f>ABS('Regional shares'!I4-'Regional shares'!C4)</f>
        <v>1.6252356285908001E-3</v>
      </c>
      <c r="D4" s="9">
        <f>ABS('Regional shares'!J4-'Regional shares'!D4)</f>
        <v>1.960656493650661E-3</v>
      </c>
      <c r="E4" s="4">
        <f>ABS('Regional shares'!K4-'Regional shares'!E4)</f>
        <v>3.3578354631576442E-4</v>
      </c>
      <c r="F4" s="4">
        <f>ABS('Regional shares'!L4-'Regional shares'!F4)</f>
        <v>3.9095103309106684E-4</v>
      </c>
      <c r="G4" s="4">
        <f>ABS('Regional shares'!M4-'Regional shares'!G4)</f>
        <v>6.0095364612276336E-4</v>
      </c>
      <c r="I4" s="4"/>
      <c r="J4" s="4"/>
      <c r="K4" s="4"/>
      <c r="L4" s="4"/>
      <c r="M4" s="4"/>
    </row>
    <row r="5" spans="1:13" x14ac:dyDescent="0.2">
      <c r="A5" t="s">
        <v>19</v>
      </c>
      <c r="B5" s="3" t="s">
        <v>38</v>
      </c>
      <c r="C5" s="4">
        <f>ABS('Regional shares'!I5-'Regional shares'!C5)</f>
        <v>3.7114314107502405E-4</v>
      </c>
      <c r="D5" s="9">
        <f>ABS('Regional shares'!J5-'Regional shares'!D5)</f>
        <v>2.0754252888670896E-3</v>
      </c>
      <c r="E5" s="4">
        <f>ABS('Regional shares'!K5-'Regional shares'!E5)</f>
        <v>1.3962315102489763E-3</v>
      </c>
      <c r="F5" s="4">
        <f>ABS('Regional shares'!L5-'Regional shares'!F5)</f>
        <v>3.0294982906091845E-3</v>
      </c>
      <c r="G5" s="4">
        <f>ABS('Regional shares'!M5-'Regional shares'!G5)</f>
        <v>7.6344770987432642E-4</v>
      </c>
      <c r="I5" s="4"/>
      <c r="J5" s="4"/>
      <c r="K5" s="4"/>
      <c r="L5" s="4"/>
      <c r="M5" s="4"/>
    </row>
    <row r="6" spans="1:13" x14ac:dyDescent="0.2">
      <c r="A6" t="s">
        <v>0</v>
      </c>
      <c r="B6" s="3" t="s">
        <v>39</v>
      </c>
      <c r="C6" s="4">
        <f>ABS('Regional shares'!I6-'Regional shares'!C6)</f>
        <v>3.7280069855807861E-3</v>
      </c>
      <c r="D6" s="9">
        <f>ABS('Regional shares'!J6-'Regional shares'!D6)</f>
        <v>3.9022489159893682E-4</v>
      </c>
      <c r="E6" s="4">
        <f>ABS('Regional shares'!K6-'Regional shares'!E6)</f>
        <v>5.6452030278682612E-3</v>
      </c>
      <c r="F6" s="4">
        <f>ABS('Regional shares'!L6-'Regional shares'!F6)</f>
        <v>2.0727184216671572E-3</v>
      </c>
      <c r="G6" s="4">
        <f>ABS('Regional shares'!M6-'Regional shares'!G6)</f>
        <v>2.7980175620288122E-4</v>
      </c>
      <c r="I6" s="4"/>
      <c r="J6" s="4"/>
      <c r="K6" s="4"/>
      <c r="L6" s="4"/>
      <c r="M6" s="4"/>
    </row>
    <row r="7" spans="1:13" x14ac:dyDescent="0.2">
      <c r="A7" t="s">
        <v>2</v>
      </c>
      <c r="B7" s="3" t="s">
        <v>40</v>
      </c>
      <c r="C7" s="4">
        <f>ABS('Regional shares'!I7-'Regional shares'!C7)</f>
        <v>5.5436928376972824E-3</v>
      </c>
      <c r="D7" s="9">
        <f>ABS('Regional shares'!J7-'Regional shares'!D7)</f>
        <v>1.0107079452296632E-3</v>
      </c>
      <c r="E7" s="4">
        <f>ABS('Regional shares'!K7-'Regional shares'!E7)</f>
        <v>4.6322822265767449E-3</v>
      </c>
      <c r="F7" s="4">
        <f>ABS('Regional shares'!L7-'Regional shares'!F7)</f>
        <v>3.7912674373826658E-3</v>
      </c>
      <c r="G7" s="4">
        <f>ABS('Regional shares'!M7-'Regional shares'!G7)</f>
        <v>1.184941959757789E-3</v>
      </c>
      <c r="I7" s="4"/>
      <c r="J7" s="4"/>
      <c r="K7" s="4"/>
      <c r="L7" s="4"/>
      <c r="M7" s="4"/>
    </row>
    <row r="8" spans="1:13" x14ac:dyDescent="0.2">
      <c r="A8" t="s">
        <v>14</v>
      </c>
      <c r="B8" s="3" t="s">
        <v>41</v>
      </c>
      <c r="C8" s="4">
        <f>ABS('Regional shares'!I8-'Regional shares'!C8)</f>
        <v>4.9085154601453303E-3</v>
      </c>
      <c r="D8" s="9">
        <f>ABS('Regional shares'!J8-'Regional shares'!D8)</f>
        <v>5.0177250705343845E-5</v>
      </c>
      <c r="E8" s="4">
        <f>ABS('Regional shares'!K8-'Regional shares'!E8)</f>
        <v>1.4036255837701142E-3</v>
      </c>
      <c r="F8" s="4">
        <f>ABS('Regional shares'!L8-'Regional shares'!F8)</f>
        <v>4.622305429605629E-4</v>
      </c>
      <c r="G8" s="4">
        <f>ABS('Regional shares'!M8-'Regional shares'!G8)</f>
        <v>1.007134327186774E-3</v>
      </c>
      <c r="I8" s="4"/>
      <c r="J8" s="4"/>
      <c r="K8" s="4"/>
      <c r="L8" s="4"/>
      <c r="M8" s="4"/>
    </row>
    <row r="9" spans="1:13" x14ac:dyDescent="0.2">
      <c r="A9" t="s">
        <v>4</v>
      </c>
      <c r="B9" s="3" t="s">
        <v>42</v>
      </c>
      <c r="C9" s="4">
        <f>ABS('Regional shares'!I9-'Regional shares'!C9)</f>
        <v>4.3108867547746038E-3</v>
      </c>
      <c r="D9" s="9">
        <f>ABS('Regional shares'!J9-'Regional shares'!D9)</f>
        <v>7.347369333992158E-3</v>
      </c>
      <c r="E9" s="4">
        <f>ABS('Regional shares'!K9-'Regional shares'!E9)</f>
        <v>1.5720904752324801E-3</v>
      </c>
      <c r="F9" s="4">
        <f>ABS('Regional shares'!L9-'Regional shares'!F9)</f>
        <v>2.6787442872964334E-3</v>
      </c>
      <c r="G9" s="4">
        <f>ABS('Regional shares'!M9-'Regional shares'!G9)</f>
        <v>2.1532650218894396E-3</v>
      </c>
      <c r="I9" s="4"/>
      <c r="J9" s="4"/>
      <c r="K9" s="4"/>
      <c r="L9" s="4"/>
      <c r="M9" s="4"/>
    </row>
    <row r="10" spans="1:13" x14ac:dyDescent="0.2">
      <c r="A10" t="s">
        <v>5</v>
      </c>
      <c r="B10" s="3" t="s">
        <v>43</v>
      </c>
      <c r="C10" s="4">
        <f>ABS('Regional shares'!I10-'Regional shares'!C10)</f>
        <v>4.5820695186475635E-3</v>
      </c>
      <c r="D10" s="9">
        <f>ABS('Regional shares'!J10-'Regional shares'!D10)</f>
        <v>9.9521402759886468E-3</v>
      </c>
      <c r="E10" s="4">
        <f>ABS('Regional shares'!K10-'Regional shares'!E10)</f>
        <v>6.7798226311152412E-3</v>
      </c>
      <c r="F10" s="4">
        <f>ABS('Regional shares'!L10-'Regional shares'!F10)</f>
        <v>2.23680446853778E-3</v>
      </c>
      <c r="G10" s="4">
        <f>ABS('Regional shares'!M10-'Regional shares'!G10)</f>
        <v>2.553923576461746E-3</v>
      </c>
      <c r="I10" s="4"/>
      <c r="J10" s="4"/>
      <c r="K10" s="4"/>
      <c r="L10" s="4"/>
      <c r="M10" s="4"/>
    </row>
    <row r="11" spans="1:13" x14ac:dyDescent="0.2">
      <c r="A11" t="s">
        <v>20</v>
      </c>
      <c r="B11" s="3" t="s">
        <v>44</v>
      </c>
      <c r="C11" s="4">
        <f>ABS('Regional shares'!I11-'Regional shares'!C11)</f>
        <v>4.7824295616984373E-3</v>
      </c>
      <c r="D11" s="9">
        <f>ABS('Regional shares'!J11-'Regional shares'!D11)</f>
        <v>3.4920944678298038E-3</v>
      </c>
      <c r="E11" s="4">
        <f>ABS('Regional shares'!K11-'Regional shares'!E11)</f>
        <v>1.102075176123582E-3</v>
      </c>
      <c r="F11" s="4">
        <f>ABS('Regional shares'!L11-'Regional shares'!F11)</f>
        <v>2.5863646289164509E-3</v>
      </c>
      <c r="G11" s="4">
        <f>ABS('Regional shares'!M11-'Regional shares'!G11)</f>
        <v>4.5981729741086975E-4</v>
      </c>
      <c r="I11" s="4"/>
      <c r="J11" s="4"/>
      <c r="K11" s="4"/>
      <c r="L11" s="4"/>
      <c r="M11" s="4"/>
    </row>
    <row r="12" spans="1:13" x14ac:dyDescent="0.2">
      <c r="A12" t="s">
        <v>22</v>
      </c>
      <c r="B12" s="3" t="s">
        <v>45</v>
      </c>
      <c r="C12" s="4">
        <f>ABS('Regional shares'!I12-'Regional shares'!C12)</f>
        <v>4.1935403921907477E-3</v>
      </c>
      <c r="D12" s="9">
        <f>ABS('Regional shares'!J12-'Regional shares'!D12)</f>
        <v>6.140874682175855E-4</v>
      </c>
      <c r="E12" s="4">
        <f>ABS('Regional shares'!K12-'Regional shares'!E12)</f>
        <v>2.1482753267928704E-3</v>
      </c>
      <c r="F12" s="4">
        <f>ABS('Regional shares'!L12-'Regional shares'!F12)</f>
        <v>1.317845664985268E-3</v>
      </c>
      <c r="G12" s="4">
        <f>ABS('Regional shares'!M12-'Regional shares'!G12)</f>
        <v>7.9471605187594191E-4</v>
      </c>
      <c r="I12" s="4"/>
      <c r="J12" s="4"/>
      <c r="K12" s="4"/>
      <c r="L12" s="4"/>
      <c r="M12" s="4"/>
    </row>
    <row r="13" spans="1:13" x14ac:dyDescent="0.2">
      <c r="A13" t="s">
        <v>17</v>
      </c>
      <c r="B13" s="3" t="s">
        <v>46</v>
      </c>
      <c r="C13" s="4">
        <f>ABS('Regional shares'!I13-'Regional shares'!C13)</f>
        <v>1.2968167427145558E-3</v>
      </c>
      <c r="D13" s="9">
        <f>ABS('Regional shares'!J13-'Regional shares'!D13)</f>
        <v>2.4881552397214273E-2</v>
      </c>
      <c r="E13" s="4">
        <f>ABS('Regional shares'!K13-'Regional shares'!E13)</f>
        <v>2.8097203467904001E-4</v>
      </c>
      <c r="F13" s="4">
        <f>ABS('Regional shares'!L13-'Regional shares'!F13)</f>
        <v>5.8390956145849826E-3</v>
      </c>
      <c r="G13" s="4">
        <f>ABS('Regional shares'!M13-'Regional shares'!G13)</f>
        <v>8.3738113284616694E-3</v>
      </c>
      <c r="I13" s="4"/>
      <c r="J13" s="4"/>
      <c r="K13" s="4"/>
      <c r="L13" s="4"/>
      <c r="M13" s="4"/>
    </row>
    <row r="14" spans="1:13" x14ac:dyDescent="0.2">
      <c r="A14" t="s">
        <v>7</v>
      </c>
      <c r="B14" s="3" t="s">
        <v>47</v>
      </c>
      <c r="C14" s="4">
        <f>ABS('Regional shares'!I14-'Regional shares'!C14)</f>
        <v>3.058377919159555E-3</v>
      </c>
      <c r="D14" s="9">
        <f>ABS('Regional shares'!J14-'Regional shares'!D14)</f>
        <v>1.328510782351521E-4</v>
      </c>
      <c r="E14" s="4">
        <f>ABS('Regional shares'!K14-'Regional shares'!E14)</f>
        <v>6.8625605101679463E-4</v>
      </c>
      <c r="F14" s="4">
        <f>ABS('Regional shares'!L14-'Regional shares'!F14)</f>
        <v>3.9622333407703797E-4</v>
      </c>
      <c r="G14" s="4">
        <f>ABS('Regional shares'!M14-'Regional shares'!G14)</f>
        <v>1.3701696054480503E-3</v>
      </c>
      <c r="I14" s="4"/>
      <c r="J14" s="4"/>
      <c r="K14" s="4"/>
      <c r="L14" s="4"/>
      <c r="M14" s="4"/>
    </row>
    <row r="15" spans="1:13" x14ac:dyDescent="0.2">
      <c r="A15" t="s">
        <v>10</v>
      </c>
      <c r="B15" s="3" t="s">
        <v>48</v>
      </c>
      <c r="C15" s="4">
        <f>ABS('Regional shares'!I15-'Regional shares'!C15)</f>
        <v>1.4311399771580923E-2</v>
      </c>
      <c r="D15" s="9">
        <f>ABS('Regional shares'!J15-'Regional shares'!D15)</f>
        <v>2.4147984186066312E-2</v>
      </c>
      <c r="E15" s="4">
        <f>ABS('Regional shares'!K15-'Regional shares'!E15)</f>
        <v>1.702586263410194E-2</v>
      </c>
      <c r="F15" s="4">
        <f>ABS('Regional shares'!L15-'Regional shares'!F15)</f>
        <v>4.659255728618944E-3</v>
      </c>
      <c r="G15" s="4">
        <f>ABS('Regional shares'!M15-'Regional shares'!G15)</f>
        <v>4.752757376629807E-3</v>
      </c>
      <c r="I15" s="4"/>
      <c r="J15" s="4"/>
      <c r="K15" s="4"/>
      <c r="L15" s="4"/>
      <c r="M15" s="4"/>
    </row>
    <row r="16" spans="1:13" x14ac:dyDescent="0.2">
      <c r="A16" t="s">
        <v>21</v>
      </c>
      <c r="B16" s="3" t="s">
        <v>49</v>
      </c>
      <c r="C16" s="4">
        <f>ABS('Regional shares'!I16-'Regional shares'!C16)</f>
        <v>2.3002892653981956E-2</v>
      </c>
      <c r="D16" s="9">
        <f>ABS('Regional shares'!J16-'Regional shares'!D16)</f>
        <v>6.854073156763946E-4</v>
      </c>
      <c r="E16" s="4">
        <f>ABS('Regional shares'!K16-'Regional shares'!E16)</f>
        <v>5.1184656159379803E-3</v>
      </c>
      <c r="F16" s="4">
        <f>ABS('Regional shares'!L16-'Regional shares'!F16)</f>
        <v>3.9258190015345543E-3</v>
      </c>
      <c r="G16" s="4">
        <f>ABS('Regional shares'!M16-'Regional shares'!G16)</f>
        <v>3.2786260644581469E-3</v>
      </c>
      <c r="I16" s="4"/>
      <c r="J16" s="4"/>
      <c r="K16" s="4"/>
      <c r="L16" s="4"/>
      <c r="M16" s="4"/>
    </row>
    <row r="17" spans="1:13" x14ac:dyDescent="0.2">
      <c r="A17" t="s">
        <v>1</v>
      </c>
      <c r="B17" s="3" t="s">
        <v>50</v>
      </c>
      <c r="C17" s="4">
        <f>ABS('Regional shares'!I17-'Regional shares'!C17)</f>
        <v>3.4685078101264477E-3</v>
      </c>
      <c r="D17" s="9">
        <f>ABS('Regional shares'!J17-'Regional shares'!D17)</f>
        <v>1.0062502653565052E-3</v>
      </c>
      <c r="E17" s="4">
        <f>ABS('Regional shares'!K17-'Regional shares'!E17)</f>
        <v>8.0426844790328078E-4</v>
      </c>
      <c r="F17" s="4">
        <f>ABS('Regional shares'!L17-'Regional shares'!F17)</f>
        <v>2.728634793272202E-4</v>
      </c>
      <c r="G17" s="4">
        <f>ABS('Regional shares'!M17-'Regional shares'!G17)</f>
        <v>2.1278068255903403E-3</v>
      </c>
      <c r="I17" s="4"/>
      <c r="J17" s="4"/>
      <c r="K17" s="4"/>
      <c r="L17" s="4"/>
      <c r="M17" s="4"/>
    </row>
    <row r="18" spans="1:13" x14ac:dyDescent="0.2">
      <c r="A18" t="s">
        <v>3</v>
      </c>
      <c r="B18" s="3" t="s">
        <v>51</v>
      </c>
      <c r="C18" s="4">
        <f>ABS('Regional shares'!I18-'Regional shares'!C18)</f>
        <v>5.5574826806087385E-4</v>
      </c>
      <c r="D18" s="9">
        <f>ABS('Regional shares'!J18-'Regional shares'!D18)</f>
        <v>4.2657209820666092E-3</v>
      </c>
      <c r="E18" s="4">
        <f>ABS('Regional shares'!K18-'Regional shares'!E18)</f>
        <v>1.5572078362103073E-3</v>
      </c>
      <c r="F18" s="4">
        <f>ABS('Regional shares'!L18-'Regional shares'!F18)</f>
        <v>5.0395495951534863E-3</v>
      </c>
      <c r="G18" s="4">
        <f>ABS('Regional shares'!M18-'Regional shares'!G18)</f>
        <v>1.0258429800017732E-3</v>
      </c>
      <c r="I18" s="4"/>
      <c r="J18" s="4"/>
      <c r="K18" s="4"/>
      <c r="L18" s="4"/>
      <c r="M18" s="4"/>
    </row>
    <row r="19" spans="1:13" x14ac:dyDescent="0.2">
      <c r="A19" t="s">
        <v>16</v>
      </c>
      <c r="B19" s="3" t="s">
        <v>52</v>
      </c>
      <c r="C19" s="4">
        <f>ABS('Regional shares'!I19-'Regional shares'!C19)</f>
        <v>4.2993549106835269E-3</v>
      </c>
      <c r="D19" s="9">
        <f>ABS('Regional shares'!J19-'Regional shares'!D19)</f>
        <v>3.5098066579733293E-3</v>
      </c>
      <c r="E19" s="4">
        <f>ABS('Regional shares'!K19-'Regional shares'!E19)</f>
        <v>3.6558887962094798E-3</v>
      </c>
      <c r="F19" s="4">
        <f>ABS('Regional shares'!L19-'Regional shares'!F19)</f>
        <v>9.6648087828184528E-4</v>
      </c>
      <c r="G19" s="4">
        <f>ABS('Regional shares'!M19-'Regional shares'!G19)</f>
        <v>2.3286222313072362E-3</v>
      </c>
      <c r="I19" s="4"/>
      <c r="J19" s="4"/>
      <c r="K19" s="4"/>
      <c r="L19" s="4"/>
      <c r="M19" s="4"/>
    </row>
    <row r="20" spans="1:13" x14ac:dyDescent="0.2">
      <c r="A20" t="s">
        <v>23</v>
      </c>
      <c r="B20" s="3" t="s">
        <v>53</v>
      </c>
      <c r="C20" s="4">
        <f>ABS('Regional shares'!I20-'Regional shares'!C20)</f>
        <v>1.3228887711025155E-3</v>
      </c>
      <c r="D20" s="9">
        <f>ABS('Regional shares'!J20-'Regional shares'!D20)</f>
        <v>4.8073598012778399E-3</v>
      </c>
      <c r="E20" s="4">
        <f>ABS('Regional shares'!K20-'Regional shares'!E20)</f>
        <v>1.5559083385982145E-3</v>
      </c>
      <c r="F20" s="4">
        <f>ABS('Regional shares'!L20-'Regional shares'!F20)</f>
        <v>3.1390054609021049E-3</v>
      </c>
      <c r="G20" s="4">
        <f>ABS('Regional shares'!M20-'Regional shares'!G20)</f>
        <v>1.377025072965981E-3</v>
      </c>
      <c r="I20" s="4"/>
      <c r="J20" s="4"/>
      <c r="K20" s="4"/>
      <c r="L20" s="4"/>
      <c r="M20" s="4"/>
    </row>
    <row r="21" spans="1:13" x14ac:dyDescent="0.2">
      <c r="A21" t="s">
        <v>6</v>
      </c>
      <c r="B21" s="3" t="s">
        <v>54</v>
      </c>
      <c r="C21" s="4">
        <f>ABS('Regional shares'!I21-'Regional shares'!C21)</f>
        <v>1.2247775844859893E-2</v>
      </c>
      <c r="D21" s="9">
        <f>ABS('Regional shares'!J21-'Regional shares'!D21)</f>
        <v>1.1940452950955881E-2</v>
      </c>
      <c r="E21" s="4">
        <f>ABS('Regional shares'!K21-'Regional shares'!E21)</f>
        <v>3.2021558881249884E-3</v>
      </c>
      <c r="F21" s="4">
        <f>ABS('Regional shares'!L21-'Regional shares'!F21)</f>
        <v>2.5626741790076013E-4</v>
      </c>
      <c r="G21" s="4">
        <f>ABS('Regional shares'!M21-'Regional shares'!G21)</f>
        <v>8.2425427007779689E-3</v>
      </c>
      <c r="I21" s="4"/>
      <c r="J21" s="4"/>
      <c r="K21" s="4"/>
      <c r="L21" s="4"/>
      <c r="M21" s="4"/>
    </row>
    <row r="22" spans="1:13" x14ac:dyDescent="0.2">
      <c r="A22" t="s">
        <v>13</v>
      </c>
      <c r="B22" s="3" t="s">
        <v>55</v>
      </c>
      <c r="C22" s="4">
        <f>ABS('Regional shares'!I22-'Regional shares'!C22)</f>
        <v>2.863715028417653E-2</v>
      </c>
      <c r="D22" s="9">
        <f>ABS('Regional shares'!J22-'Regional shares'!D22)</f>
        <v>1.8085130206132616E-2</v>
      </c>
      <c r="E22" s="4">
        <f>ABS('Regional shares'!K22-'Regional shares'!E22)</f>
        <v>2.9076342096972241E-3</v>
      </c>
      <c r="F22" s="4">
        <f>ABS('Regional shares'!L22-'Regional shares'!F22)</f>
        <v>6.4717983387714839E-3</v>
      </c>
      <c r="G22" s="4">
        <f>ABS('Regional shares'!M22-'Regional shares'!G22)</f>
        <v>1.2645000380856017E-2</v>
      </c>
      <c r="I22" s="4"/>
      <c r="J22" s="4"/>
      <c r="K22" s="4"/>
      <c r="L22" s="4"/>
      <c r="M22" s="4"/>
    </row>
    <row r="23" spans="1:13" x14ac:dyDescent="0.2">
      <c r="A23" t="s">
        <v>11</v>
      </c>
      <c r="B23" s="3" t="s">
        <v>56</v>
      </c>
      <c r="C23" s="4">
        <f>ABS('Regional shares'!I23-'Regional shares'!C23)</f>
        <v>1.2672739217103463E-2</v>
      </c>
      <c r="D23" s="9">
        <f>ABS('Regional shares'!J23-'Regional shares'!D23)</f>
        <v>1.6100206617966434E-2</v>
      </c>
      <c r="E23" s="4">
        <f>ABS('Regional shares'!K23-'Regional shares'!E23)</f>
        <v>1.815128898784666E-2</v>
      </c>
      <c r="F23" s="4">
        <f>ABS('Regional shares'!L23-'Regional shares'!F23)</f>
        <v>5.8849728677637658E-3</v>
      </c>
      <c r="G23" s="4">
        <f>ABS('Regional shares'!M23-'Regional shares'!G23)</f>
        <v>1.1828511224345022E-2</v>
      </c>
      <c r="I23" s="4"/>
      <c r="J23" s="4"/>
      <c r="K23" s="4"/>
      <c r="L23" s="4"/>
      <c r="M23" s="4"/>
    </row>
    <row r="24" spans="1:13" x14ac:dyDescent="0.2">
      <c r="A24" t="s">
        <v>9</v>
      </c>
      <c r="B24" s="3" t="s">
        <v>57</v>
      </c>
      <c r="C24" s="4">
        <f>ABS('Regional shares'!I24-'Regional shares'!C24)</f>
        <v>5.9282238463313416E-3</v>
      </c>
      <c r="D24" s="9">
        <f>ABS('Regional shares'!J24-'Regional shares'!D24)</f>
        <v>9.4091480168070774E-3</v>
      </c>
      <c r="E24" s="4">
        <f>ABS('Regional shares'!K24-'Regional shares'!E24)</f>
        <v>1.2816747260303504E-4</v>
      </c>
      <c r="F24" s="4">
        <f>ABS('Regional shares'!L24-'Regional shares'!F24)</f>
        <v>1.1630199348350006E-3</v>
      </c>
      <c r="G24" s="4">
        <f>ABS('Regional shares'!M24-'Regional shares'!G24)</f>
        <v>3.6929595233178829E-3</v>
      </c>
      <c r="I24" s="4"/>
      <c r="J24" s="4"/>
      <c r="K24" s="4"/>
      <c r="L24" s="4"/>
      <c r="M24" s="4"/>
    </row>
    <row r="25" spans="1:13" x14ac:dyDescent="0.2">
      <c r="A25" t="s">
        <v>15</v>
      </c>
      <c r="B25" s="3" t="s">
        <v>58</v>
      </c>
      <c r="C25" s="4">
        <f>ABS('Regional shares'!I25-'Regional shares'!C25)</f>
        <v>5.222704599158602E-4</v>
      </c>
      <c r="D25" s="9">
        <f>ABS('Regional shares'!J25-'Regional shares'!D25)</f>
        <v>2.2194775290692692E-2</v>
      </c>
      <c r="E25" s="4">
        <f>ABS('Regional shares'!K25-'Regional shares'!E25)</f>
        <v>2.2195773806145652E-2</v>
      </c>
      <c r="F25" s="4">
        <f>ABS('Regional shares'!L25-'Regional shares'!F25)</f>
        <v>4.4366917606881995E-3</v>
      </c>
      <c r="G25" s="4">
        <f>ABS('Regional shares'!M25-'Regional shares'!G25)</f>
        <v>1.660586281608134E-2</v>
      </c>
      <c r="I25" s="4"/>
      <c r="J25" s="4"/>
      <c r="K25" s="4"/>
      <c r="L25" s="4"/>
      <c r="M25" s="4"/>
    </row>
    <row r="26" spans="1:13" x14ac:dyDescent="0.2">
      <c r="A26" t="s">
        <v>18</v>
      </c>
      <c r="B26" s="3" t="s">
        <v>59</v>
      </c>
      <c r="C26" s="4">
        <f>ABS('Regional shares'!I26-'Regional shares'!C26)</f>
        <v>2.9128785803774412E-3</v>
      </c>
      <c r="D26" s="9">
        <f>ABS('Regional shares'!J26-'Regional shares'!D26)</f>
        <v>7.200343802119466E-4</v>
      </c>
      <c r="E26" s="4">
        <f>ABS('Regional shares'!K26-'Regional shares'!E26)</f>
        <v>5.2256317497119988E-3</v>
      </c>
      <c r="F26" s="4">
        <f>ABS('Regional shares'!L26-'Regional shares'!F26)</f>
        <v>1.9809279354556786E-3</v>
      </c>
      <c r="G26" s="4">
        <f>ABS('Regional shares'!M26-'Regional shares'!G26)</f>
        <v>6.4763769683631733E-4</v>
      </c>
      <c r="I26" s="4"/>
      <c r="J26" s="4"/>
      <c r="K26" s="4"/>
      <c r="L26" s="4"/>
      <c r="M26" s="4"/>
    </row>
    <row r="27" spans="1:13" x14ac:dyDescent="0.2">
      <c r="A27" t="s">
        <v>12</v>
      </c>
      <c r="B27" s="3" t="s">
        <v>60</v>
      </c>
      <c r="C27" s="4">
        <f>ABS('Regional shares'!I27-'Regional shares'!C27)</f>
        <v>8.2430576066763878E-3</v>
      </c>
      <c r="D27" s="9">
        <f>ABS('Regional shares'!J27-'Regional shares'!D27)</f>
        <v>3.7338186535143467E-3</v>
      </c>
      <c r="E27" s="4">
        <f>ABS('Regional shares'!K27-'Regional shares'!E27)</f>
        <v>1.4412443285247503E-3</v>
      </c>
      <c r="F27" s="4">
        <f>ABS('Regional shares'!L27-'Regional shares'!F27)</f>
        <v>7.4570241338733911E-4</v>
      </c>
      <c r="G27" s="4">
        <f>ABS('Regional shares'!M27-'Regional shares'!G27)</f>
        <v>3.2912859000909372E-3</v>
      </c>
      <c r="I27" s="4"/>
      <c r="J27" s="4"/>
      <c r="K27" s="4"/>
      <c r="L27" s="4"/>
      <c r="M27" s="4"/>
    </row>
    <row r="28" spans="1:13" x14ac:dyDescent="0.2">
      <c r="B28" s="3"/>
      <c r="C28" s="1"/>
      <c r="D28" s="11"/>
      <c r="E28" s="1"/>
      <c r="F28" s="1"/>
      <c r="G28" s="1"/>
      <c r="I28" s="1"/>
      <c r="J28" s="1"/>
      <c r="K28" s="1"/>
      <c r="L28" s="1"/>
      <c r="M28" s="1"/>
    </row>
    <row r="29" spans="1:13" x14ac:dyDescent="0.2">
      <c r="A29" t="s">
        <v>29</v>
      </c>
      <c r="B29" s="3" t="s">
        <v>28</v>
      </c>
      <c r="C29" s="4">
        <f>SUM(C4:C27)</f>
        <v>0.15652560296725188</v>
      </c>
      <c r="D29" s="9">
        <f>SUM(D4:D27)</f>
        <v>0.17251338221622733</v>
      </c>
      <c r="E29" s="4">
        <f>SUM(E4:E27)</f>
        <v>0.10895211570135538</v>
      </c>
      <c r="F29" s="4">
        <f>SUM(F4:F27)</f>
        <v>6.374409853672898E-2</v>
      </c>
      <c r="G29" s="4">
        <f>SUM(G4:G27)</f>
        <v>9.1386463073951027E-2</v>
      </c>
      <c r="H29" s="4"/>
      <c r="I29" s="4"/>
      <c r="J29" s="4"/>
      <c r="K29" s="4"/>
      <c r="L29" s="4"/>
      <c r="M29" s="4"/>
    </row>
    <row r="30" spans="1:13" ht="13.5" thickBot="1" x14ac:dyDescent="0.25"/>
    <row r="31" spans="1:13" ht="13.5" thickBot="1" x14ac:dyDescent="0.25">
      <c r="B31" s="21" t="s">
        <v>34</v>
      </c>
      <c r="C31" s="22">
        <f>C29/2</f>
        <v>7.8262801483625938E-2</v>
      </c>
      <c r="D31" s="23">
        <f>D29/2</f>
        <v>8.6256691108113667E-2</v>
      </c>
      <c r="E31" s="22">
        <f>E29/2</f>
        <v>5.4476057850677689E-2</v>
      </c>
      <c r="F31" s="22">
        <f>F29/2</f>
        <v>3.187204926836449E-2</v>
      </c>
      <c r="G31" s="25">
        <f>G29/2</f>
        <v>4.5693231536975513E-2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3" workbookViewId="0">
      <selection activeCell="B1" sqref="B1:M29"/>
    </sheetView>
  </sheetViews>
  <sheetFormatPr defaultRowHeight="12.75" x14ac:dyDescent="0.2"/>
  <cols>
    <col min="1" max="1" width="27.5703125" hidden="1" customWidth="1"/>
    <col min="2" max="2" width="10.28515625" bestFit="1" customWidth="1"/>
    <col min="3" max="3" width="13.7109375" bestFit="1" customWidth="1"/>
    <col min="4" max="6" width="10.140625" bestFit="1" customWidth="1"/>
    <col min="7" max="7" width="11.140625" bestFit="1" customWidth="1"/>
    <col min="8" max="8" width="3.7109375" customWidth="1"/>
    <col min="9" max="9" width="13.7109375" bestFit="1" customWidth="1"/>
    <col min="10" max="12" width="10.140625" bestFit="1" customWidth="1"/>
    <col min="13" max="13" width="11.140625" bestFit="1" customWidth="1"/>
  </cols>
  <sheetData>
    <row r="1" spans="1:15" s="2" customFormat="1" x14ac:dyDescent="0.2">
      <c r="C1" s="26" t="s">
        <v>35</v>
      </c>
      <c r="D1" s="26"/>
      <c r="E1" s="26"/>
      <c r="F1" s="26"/>
      <c r="G1" s="26"/>
      <c r="I1" s="26" t="s">
        <v>36</v>
      </c>
      <c r="J1" s="26"/>
      <c r="K1" s="26"/>
      <c r="L1" s="26"/>
      <c r="M1" s="26"/>
    </row>
    <row r="2" spans="1:15" s="2" customFormat="1" ht="12.75" hidden="1" customHeight="1" x14ac:dyDescent="0.2"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</row>
    <row r="3" spans="1:15" s="2" customFormat="1" x14ac:dyDescent="0.2">
      <c r="C3" s="2" t="s">
        <v>61</v>
      </c>
      <c r="D3" s="2" t="s">
        <v>62</v>
      </c>
      <c r="E3" s="2" t="s">
        <v>63</v>
      </c>
      <c r="F3" s="2" t="s">
        <v>64</v>
      </c>
      <c r="G3" s="2" t="s">
        <v>32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32</v>
      </c>
    </row>
    <row r="4" spans="1:15" x14ac:dyDescent="0.2">
      <c r="A4" t="s">
        <v>8</v>
      </c>
      <c r="B4" s="3" t="s">
        <v>37</v>
      </c>
      <c r="C4" s="4">
        <f>ABS('Sectoral shares'!C4-'Sectoral shares'!C$29)</f>
        <v>0.21050778822341681</v>
      </c>
      <c r="D4" s="4">
        <f>ABS('Sectoral shares'!D4-'Sectoral shares'!D$29)</f>
        <v>0.2398899920491811</v>
      </c>
      <c r="E4" s="4">
        <f>ABS('Sectoral shares'!E4-'Sectoral shares'!E$29)</f>
        <v>3.0134007069601842E-2</v>
      </c>
      <c r="F4" s="4">
        <f>ABS('Sectoral shares'!F4-'Sectoral shares'!F$29)</f>
        <v>5.9516210895366128E-2</v>
      </c>
      <c r="G4" s="5">
        <f>(SUM(C4:F4))/2</f>
        <v>0.27002399911878294</v>
      </c>
      <c r="I4" s="4">
        <f>ABS('Sectoral shares'!I4-'Sectoral shares'!I$29)</f>
        <v>0.25483797447736145</v>
      </c>
      <c r="J4" s="4">
        <f>ABS('Sectoral shares'!J4-'Sectoral shares'!J$29)</f>
        <v>0.31754759605240968</v>
      </c>
      <c r="K4" s="4">
        <f>ABS('Sectoral shares'!K4-'Sectoral shares'!K$29)</f>
        <v>1.559311386075686E-2</v>
      </c>
      <c r="L4" s="4">
        <f>ABS('Sectoral shares'!L4-'Sectoral shares'!L$29)</f>
        <v>7.8302735435805071E-2</v>
      </c>
      <c r="M4" s="5">
        <f>(SUM(I4:L4))/2</f>
        <v>0.33314070991316658</v>
      </c>
      <c r="O4" s="6"/>
    </row>
    <row r="5" spans="1:15" x14ac:dyDescent="0.2">
      <c r="A5" t="s">
        <v>19</v>
      </c>
      <c r="B5" s="3" t="s">
        <v>38</v>
      </c>
      <c r="C5" s="4">
        <f>ABS('Sectoral shares'!C5-'Sectoral shares'!C$29)</f>
        <v>0.17210606837203474</v>
      </c>
      <c r="D5" s="4">
        <f>ABS('Sectoral shares'!D5-'Sectoral shares'!D$29)</f>
        <v>0.29310183039640142</v>
      </c>
      <c r="E5" s="4">
        <f>ABS('Sectoral shares'!E5-'Sectoral shares'!E$29)</f>
        <v>4.4797125947858882E-2</v>
      </c>
      <c r="F5" s="4">
        <f>ABS('Sectoral shares'!F5-'Sectoral shares'!F$29)</f>
        <v>7.6198636076507786E-2</v>
      </c>
      <c r="G5" s="5">
        <f t="shared" ref="G5:G27" si="0">(SUM(C5:F5))/2</f>
        <v>0.29310183039640142</v>
      </c>
      <c r="I5" s="4">
        <f>ABS('Sectoral shares'!I5-'Sectoral shares'!I$29)</f>
        <v>0.19480157036153059</v>
      </c>
      <c r="J5" s="4">
        <f>ABS('Sectoral shares'!J5-'Sectoral shares'!J$29)</f>
        <v>0.22804637677153303</v>
      </c>
      <c r="K5" s="4">
        <f>ABS('Sectoral shares'!K5-'Sectoral shares'!K$29)</f>
        <v>3.88321390278661E-2</v>
      </c>
      <c r="L5" s="4">
        <f>ABS('Sectoral shares'!L5-'Sectoral shares'!L$29)</f>
        <v>5.5873326178637051E-3</v>
      </c>
      <c r="M5" s="5">
        <f t="shared" ref="M5:M27" si="1">(SUM(I5:L5))/2</f>
        <v>0.2336337093893967</v>
      </c>
      <c r="O5" s="6"/>
    </row>
    <row r="6" spans="1:15" x14ac:dyDescent="0.2">
      <c r="A6" t="s">
        <v>0</v>
      </c>
      <c r="B6" s="3" t="s">
        <v>39</v>
      </c>
      <c r="C6" s="4">
        <f>ABS('Sectoral shares'!C6-'Sectoral shares'!C$29)</f>
        <v>7.5637503235150741E-2</v>
      </c>
      <c r="D6" s="4">
        <f>ABS('Sectoral shares'!D6-'Sectoral shares'!D$29)</f>
        <v>0.17988876759888661</v>
      </c>
      <c r="E6" s="4">
        <f>ABS('Sectoral shares'!E6-'Sectoral shares'!E$29)</f>
        <v>1.6995903791599959E-3</v>
      </c>
      <c r="F6" s="4">
        <f>ABS('Sectoral shares'!F6-'Sectoral shares'!F$29)</f>
        <v>0.10255167398457593</v>
      </c>
      <c r="G6" s="5">
        <f t="shared" si="0"/>
        <v>0.17988876759888664</v>
      </c>
      <c r="I6" s="4">
        <f>ABS('Sectoral shares'!I6-'Sectoral shares'!I$29)</f>
        <v>0.12944657342734353</v>
      </c>
      <c r="J6" s="4">
        <f>ABS('Sectoral shares'!J6-'Sectoral shares'!J$29)</f>
        <v>0.17402047654638503</v>
      </c>
      <c r="K6" s="4">
        <f>ABS('Sectoral shares'!K6-'Sectoral shares'!K$29)</f>
        <v>2.7968133720048895E-2</v>
      </c>
      <c r="L6" s="4">
        <f>ABS('Sectoral shares'!L6-'Sectoral shares'!L$29)</f>
        <v>7.2542036839090385E-2</v>
      </c>
      <c r="M6" s="5">
        <f t="shared" si="1"/>
        <v>0.20198861026643392</v>
      </c>
      <c r="O6" s="6"/>
    </row>
    <row r="7" spans="1:15" x14ac:dyDescent="0.2">
      <c r="A7" t="s">
        <v>2</v>
      </c>
      <c r="B7" s="3" t="s">
        <v>40</v>
      </c>
      <c r="C7" s="4">
        <f>ABS('Sectoral shares'!C7-'Sectoral shares'!C$29)</f>
        <v>0.14235570425329225</v>
      </c>
      <c r="D7" s="4">
        <f>ABS('Sectoral shares'!D7-'Sectoral shares'!D$29)</f>
        <v>0.28869080131698738</v>
      </c>
      <c r="E7" s="4">
        <f>ABS('Sectoral shares'!E7-'Sectoral shares'!E$29)</f>
        <v>3.224957589911738E-2</v>
      </c>
      <c r="F7" s="4">
        <f>ABS('Sectoral shares'!F7-'Sectoral shares'!F$29)</f>
        <v>0.11408552116457776</v>
      </c>
      <c r="G7" s="5">
        <f t="shared" si="0"/>
        <v>0.28869080131698738</v>
      </c>
      <c r="I7" s="4">
        <f>ABS('Sectoral shares'!I7-'Sectoral shares'!I$29)</f>
        <v>0.13383703714720344</v>
      </c>
      <c r="J7" s="4">
        <f>ABS('Sectoral shares'!J7-'Sectoral shares'!J$29)</f>
        <v>0.28869343927937763</v>
      </c>
      <c r="K7" s="4">
        <f>ABS('Sectoral shares'!K7-'Sectoral shares'!K$29)</f>
        <v>8.9727256675143918E-3</v>
      </c>
      <c r="L7" s="4">
        <f>ABS('Sectoral shares'!L7-'Sectoral shares'!L$29)</f>
        <v>0.14588367646465977</v>
      </c>
      <c r="M7" s="5">
        <f t="shared" si="1"/>
        <v>0.28869343927937763</v>
      </c>
      <c r="O7" s="6"/>
    </row>
    <row r="8" spans="1:15" x14ac:dyDescent="0.2">
      <c r="A8" t="s">
        <v>14</v>
      </c>
      <c r="B8" s="3" t="s">
        <v>41</v>
      </c>
      <c r="C8" s="4">
        <f>ABS('Sectoral shares'!C8-'Sectoral shares'!C$29)</f>
        <v>5.9041075071678287E-2</v>
      </c>
      <c r="D8" s="4">
        <f>ABS('Sectoral shares'!D8-'Sectoral shares'!D$29)</f>
        <v>0.12515384861896006</v>
      </c>
      <c r="E8" s="4">
        <f>ABS('Sectoral shares'!E8-'Sectoral shares'!E$29)</f>
        <v>2.9223359844986474E-2</v>
      </c>
      <c r="F8" s="4">
        <f>ABS('Sectoral shares'!F8-'Sectoral shares'!F$29)</f>
        <v>9.5336133392268263E-2</v>
      </c>
      <c r="G8" s="5">
        <f t="shared" si="0"/>
        <v>0.15437720846394654</v>
      </c>
      <c r="I8" s="4">
        <f>ABS('Sectoral shares'!I8-'Sectoral shares'!I$29)</f>
        <v>9.9331801671070669E-2</v>
      </c>
      <c r="J8" s="4">
        <f>ABS('Sectoral shares'!J8-'Sectoral shares'!J$29)</f>
        <v>0.13213663349274418</v>
      </c>
      <c r="K8" s="4">
        <f>ABS('Sectoral shares'!K8-'Sectoral shares'!K$29)</f>
        <v>3.4714629818858422E-2</v>
      </c>
      <c r="L8" s="4">
        <f>ABS('Sectoral shares'!L8-'Sectoral shares'!L$29)</f>
        <v>6.7519461640531964E-2</v>
      </c>
      <c r="M8" s="5">
        <f t="shared" si="1"/>
        <v>0.16685126331160263</v>
      </c>
      <c r="O8" s="6"/>
    </row>
    <row r="9" spans="1:15" x14ac:dyDescent="0.2">
      <c r="A9" t="s">
        <v>4</v>
      </c>
      <c r="B9" s="3" t="s">
        <v>42</v>
      </c>
      <c r="C9" s="4">
        <f>ABS('Sectoral shares'!C9-'Sectoral shares'!C$29)</f>
        <v>0.14340797190854698</v>
      </c>
      <c r="D9" s="4">
        <f>ABS('Sectoral shares'!D9-'Sectoral shares'!D$29)</f>
        <v>0.19090930138809137</v>
      </c>
      <c r="E9" s="4">
        <f>ABS('Sectoral shares'!E9-'Sectoral shares'!E$29)</f>
        <v>1.3288675414979828E-3</v>
      </c>
      <c r="F9" s="4">
        <f>ABS('Sectoral shares'!F9-'Sectoral shares'!F$29)</f>
        <v>4.6172461938046416E-2</v>
      </c>
      <c r="G9" s="5">
        <f t="shared" si="0"/>
        <v>0.19090930138809137</v>
      </c>
      <c r="I9" s="4">
        <f>ABS('Sectoral shares'!I9-'Sectoral shares'!I$29)</f>
        <v>0.11136205858987627</v>
      </c>
      <c r="J9" s="4">
        <f>ABS('Sectoral shares'!J9-'Sectoral shares'!J$29)</f>
        <v>6.1914750111157713E-2</v>
      </c>
      <c r="K9" s="4">
        <f>ABS('Sectoral shares'!K9-'Sectoral shares'!K$29)</f>
        <v>1.4619424810274118E-2</v>
      </c>
      <c r="L9" s="4">
        <f>ABS('Sectoral shares'!L9-'Sectoral shares'!L$29)</f>
        <v>3.482788366844447E-2</v>
      </c>
      <c r="M9" s="5">
        <f t="shared" si="1"/>
        <v>0.11136205858987629</v>
      </c>
      <c r="O9" s="6"/>
    </row>
    <row r="10" spans="1:15" x14ac:dyDescent="0.2">
      <c r="A10" t="s">
        <v>5</v>
      </c>
      <c r="B10" s="3" t="s">
        <v>43</v>
      </c>
      <c r="C10" s="4">
        <f>ABS('Sectoral shares'!C10-'Sectoral shares'!C$29)</f>
        <v>0.15893853234488653</v>
      </c>
      <c r="D10" s="4">
        <f>ABS('Sectoral shares'!D10-'Sectoral shares'!D$29)</f>
        <v>0.20354791686134874</v>
      </c>
      <c r="E10" s="4">
        <f>ABS('Sectoral shares'!E10-'Sectoral shares'!E$29)</f>
        <v>1.2339931542255364E-2</v>
      </c>
      <c r="F10" s="4">
        <f>ABS('Sectoral shares'!F10-'Sectoral shares'!F$29)</f>
        <v>5.6949316058717558E-2</v>
      </c>
      <c r="G10" s="5">
        <f t="shared" si="0"/>
        <v>0.21588784840360412</v>
      </c>
      <c r="I10" s="4">
        <f>ABS('Sectoral shares'!I10-'Sectoral shares'!I$29)</f>
        <v>0.23096644364400018</v>
      </c>
      <c r="J10" s="4">
        <f>ABS('Sectoral shares'!J10-'Sectoral shares'!J$29)</f>
        <v>0.27780996356439996</v>
      </c>
      <c r="K10" s="4">
        <f>ABS('Sectoral shares'!K10-'Sectoral shares'!K$29)</f>
        <v>2.0301136352782495E-2</v>
      </c>
      <c r="L10" s="4">
        <f>ABS('Sectoral shares'!L10-'Sectoral shares'!L$29)</f>
        <v>6.7144656273182279E-2</v>
      </c>
      <c r="M10" s="5">
        <f t="shared" si="1"/>
        <v>0.29811109991718243</v>
      </c>
      <c r="O10" s="6"/>
    </row>
    <row r="11" spans="1:15" x14ac:dyDescent="0.2">
      <c r="A11" t="s">
        <v>20</v>
      </c>
      <c r="B11" s="3" t="s">
        <v>44</v>
      </c>
      <c r="C11" s="4">
        <f>ABS('Sectoral shares'!C11-'Sectoral shares'!C$29)</f>
        <v>7.9761027571413762E-3</v>
      </c>
      <c r="D11" s="4">
        <f>ABS('Sectoral shares'!D11-'Sectoral shares'!D$29)</f>
        <v>4.6131386809191044E-2</v>
      </c>
      <c r="E11" s="4">
        <f>ABS('Sectoral shares'!E11-'Sectoral shares'!E$29)</f>
        <v>2.1027949238911506E-2</v>
      </c>
      <c r="F11" s="4">
        <f>ABS('Sectoral shares'!F11-'Sectoral shares'!F$29)</f>
        <v>5.9183233290961201E-2</v>
      </c>
      <c r="G11" s="5">
        <f t="shared" si="0"/>
        <v>6.7159336048102564E-2</v>
      </c>
      <c r="I11" s="4">
        <f>ABS('Sectoral shares'!I11-'Sectoral shares'!I$29)</f>
        <v>5.3835215711058398E-2</v>
      </c>
      <c r="J11" s="4">
        <f>ABS('Sectoral shares'!J11-'Sectoral shares'!J$29)</f>
        <v>0.15350848599179479</v>
      </c>
      <c r="K11" s="4">
        <f>ABS('Sectoral shares'!K11-'Sectoral shares'!K$29)</f>
        <v>1.2845272404176891E-2</v>
      </c>
      <c r="L11" s="4">
        <f>ABS('Sectoral shares'!L11-'Sectoral shares'!L$29)</f>
        <v>0.11251854268491329</v>
      </c>
      <c r="M11" s="5">
        <f t="shared" si="1"/>
        <v>0.16635375839597169</v>
      </c>
      <c r="O11" s="6"/>
    </row>
    <row r="12" spans="1:15" x14ac:dyDescent="0.2">
      <c r="A12" t="s">
        <v>22</v>
      </c>
      <c r="B12" s="3" t="s">
        <v>45</v>
      </c>
      <c r="C12" s="4">
        <f>ABS('Sectoral shares'!C12-'Sectoral shares'!C$29)</f>
        <v>0.19580899091342474</v>
      </c>
      <c r="D12" s="4">
        <f>ABS('Sectoral shares'!D12-'Sectoral shares'!D$29)</f>
        <v>0.25265927876304667</v>
      </c>
      <c r="E12" s="4">
        <f>ABS('Sectoral shares'!E12-'Sectoral shares'!E$29)</f>
        <v>2.1161778348663118E-2</v>
      </c>
      <c r="F12" s="4">
        <f>ABS('Sectoral shares'!F12-'Sectoral shares'!F$29)</f>
        <v>7.8012066198285046E-2</v>
      </c>
      <c r="G12" s="5">
        <f t="shared" si="0"/>
        <v>0.27382105711170979</v>
      </c>
      <c r="I12" s="4">
        <f>ABS('Sectoral shares'!I12-'Sectoral shares'!I$29)</f>
        <v>0.20642157131576147</v>
      </c>
      <c r="J12" s="4">
        <f>ABS('Sectoral shares'!J12-'Sectoral shares'!J$29)</f>
        <v>0.24747934993942841</v>
      </c>
      <c r="K12" s="4">
        <f>ABS('Sectoral shares'!K12-'Sectoral shares'!K$29)</f>
        <v>3.05458684496248E-2</v>
      </c>
      <c r="L12" s="4">
        <f>ABS('Sectoral shares'!L12-'Sectoral shares'!L$29)</f>
        <v>7.1603647073291754E-2</v>
      </c>
      <c r="M12" s="5">
        <f t="shared" si="1"/>
        <v>0.27802521838905325</v>
      </c>
      <c r="O12" s="6"/>
    </row>
    <row r="13" spans="1:15" x14ac:dyDescent="0.2">
      <c r="A13" t="s">
        <v>17</v>
      </c>
      <c r="B13" s="3" t="s">
        <v>46</v>
      </c>
      <c r="C13" s="4">
        <f>ABS('Sectoral shares'!C13-'Sectoral shares'!C$29)</f>
        <v>2.3061072356518594E-2</v>
      </c>
      <c r="D13" s="4">
        <f>ABS('Sectoral shares'!D13-'Sectoral shares'!D$29)</f>
        <v>8.5069820819323516E-2</v>
      </c>
      <c r="E13" s="4">
        <f>ABS('Sectoral shares'!E13-'Sectoral shares'!E$29)</f>
        <v>4.6822729484500551E-2</v>
      </c>
      <c r="F13" s="4">
        <f>ABS('Sectoral shares'!F13-'Sectoral shares'!F$29)</f>
        <v>1.5186018978304405E-2</v>
      </c>
      <c r="G13" s="5">
        <f t="shared" si="0"/>
        <v>8.506982081932353E-2</v>
      </c>
      <c r="I13" s="4">
        <f>ABS('Sectoral shares'!I13-'Sectoral shares'!I$29)</f>
        <v>2.8477333203826838E-2</v>
      </c>
      <c r="J13" s="4">
        <f>ABS('Sectoral shares'!J13-'Sectoral shares'!J$29)</f>
        <v>0.33857076868174074</v>
      </c>
      <c r="K13" s="4">
        <f>ABS('Sectoral shares'!K13-'Sectoral shares'!K$29)</f>
        <v>7.4643063560472511E-3</v>
      </c>
      <c r="L13" s="4">
        <f>ABS('Sectoral shares'!L13-'Sectoral shares'!L$29)</f>
        <v>0.31755774183396118</v>
      </c>
      <c r="M13" s="5">
        <f t="shared" si="1"/>
        <v>0.34603507503778796</v>
      </c>
      <c r="O13" s="6"/>
    </row>
    <row r="14" spans="1:15" s="7" customFormat="1" x14ac:dyDescent="0.2">
      <c r="A14" s="7" t="s">
        <v>7</v>
      </c>
      <c r="B14" s="8" t="s">
        <v>47</v>
      </c>
      <c r="C14" s="9">
        <f>ABS('Sectoral shares'!C14-'Sectoral shares'!C$29)</f>
        <v>0.28344125427030886</v>
      </c>
      <c r="D14" s="9">
        <f>ABS('Sectoral shares'!D14-'Sectoral shares'!D$29)</f>
        <v>0.37179694164861432</v>
      </c>
      <c r="E14" s="9">
        <f>ABS('Sectoral shares'!E14-'Sectoral shares'!E$29)</f>
        <v>3.7539318898515195E-2</v>
      </c>
      <c r="F14" s="9">
        <f>ABS('Sectoral shares'!F14-'Sectoral shares'!F$29)</f>
        <v>0.12589500627682065</v>
      </c>
      <c r="G14" s="12">
        <f t="shared" si="0"/>
        <v>0.40933626054712957</v>
      </c>
      <c r="I14" s="9">
        <f>ABS('Sectoral shares'!I14-'Sectoral shares'!I$29)</f>
        <v>0.32667604101055148</v>
      </c>
      <c r="J14" s="9">
        <f>ABS('Sectoral shares'!J14-'Sectoral shares'!J$29)</f>
        <v>0.3584417635150976</v>
      </c>
      <c r="K14" s="9">
        <f>ABS('Sectoral shares'!K14-'Sectoral shares'!K$29)</f>
        <v>4.1749561639461211E-2</v>
      </c>
      <c r="L14" s="9">
        <f>ABS('Sectoral shares'!L14-'Sectoral shares'!L$29)</f>
        <v>7.351528414400732E-2</v>
      </c>
      <c r="M14" s="12">
        <f t="shared" si="1"/>
        <v>0.4001913251545588</v>
      </c>
      <c r="O14" s="13"/>
    </row>
    <row r="15" spans="1:15" s="7" customFormat="1" x14ac:dyDescent="0.2">
      <c r="A15" s="7" t="s">
        <v>10</v>
      </c>
      <c r="B15" s="8" t="s">
        <v>48</v>
      </c>
      <c r="C15" s="9">
        <f>ABS('Sectoral shares'!C15-'Sectoral shares'!C$29)</f>
        <v>0.10661191503972363</v>
      </c>
      <c r="D15" s="9">
        <f>ABS('Sectoral shares'!D15-'Sectoral shares'!D$29)</f>
        <v>1.8211726434200659E-2</v>
      </c>
      <c r="E15" s="9">
        <f>ABS('Sectoral shares'!E15-'Sectoral shares'!E$29)</f>
        <v>5.0696233076218997E-2</v>
      </c>
      <c r="F15" s="9">
        <f>ABS('Sectoral shares'!F15-'Sectoral shares'!F$29)</f>
        <v>3.7703955529303945E-2</v>
      </c>
      <c r="G15" s="12">
        <f t="shared" si="0"/>
        <v>0.10661191503972361</v>
      </c>
      <c r="I15" s="9">
        <f>ABS('Sectoral shares'!I15-'Sectoral shares'!I$29)</f>
        <v>0.13961673330637242</v>
      </c>
      <c r="J15" s="9">
        <f>ABS('Sectoral shares'!J15-'Sectoral shares'!J$29)</f>
        <v>5.4364311345864558E-2</v>
      </c>
      <c r="K15" s="9">
        <f>ABS('Sectoral shares'!K15-'Sectoral shares'!K$29)</f>
        <v>4.6231570393722984E-2</v>
      </c>
      <c r="L15" s="9">
        <f>ABS('Sectoral shares'!L15-'Sectoral shares'!L$29)</f>
        <v>3.9020851566784864E-2</v>
      </c>
      <c r="M15" s="12">
        <f t="shared" si="1"/>
        <v>0.13961673330637242</v>
      </c>
      <c r="O15" s="13"/>
    </row>
    <row r="16" spans="1:15" x14ac:dyDescent="0.2">
      <c r="A16" t="s">
        <v>21</v>
      </c>
      <c r="B16" s="3" t="s">
        <v>49</v>
      </c>
      <c r="C16" s="4">
        <f>ABS('Sectoral shares'!C16-'Sectoral shares'!C$29)</f>
        <v>0.26061729037517484</v>
      </c>
      <c r="D16" s="4">
        <f>ABS('Sectoral shares'!D16-'Sectoral shares'!D$29)</f>
        <v>0.36144695041407204</v>
      </c>
      <c r="E16" s="4">
        <f>ABS('Sectoral shares'!E16-'Sectoral shares'!E$29)</f>
        <v>1.6379094380048434E-2</v>
      </c>
      <c r="F16" s="4">
        <f>ABS('Sectoral shares'!F16-'Sectoral shares'!F$29)</f>
        <v>8.4450565658848786E-2</v>
      </c>
      <c r="G16" s="5">
        <f t="shared" si="0"/>
        <v>0.3614469504140721</v>
      </c>
      <c r="I16" s="4">
        <f>ABS('Sectoral shares'!I16-'Sectoral shares'!I$29)</f>
        <v>0.20955873102785652</v>
      </c>
      <c r="J16" s="4">
        <f>ABS('Sectoral shares'!J16-'Sectoral shares'!J$29)</f>
        <v>0.3098573189762806</v>
      </c>
      <c r="K16" s="4">
        <f>ABS('Sectoral shares'!K16-'Sectoral shares'!K$29)</f>
        <v>6.8089000877925993E-3</v>
      </c>
      <c r="L16" s="4">
        <f>ABS('Sectoral shares'!L16-'Sectoral shares'!L$29)</f>
        <v>9.3489687860631498E-2</v>
      </c>
      <c r="M16" s="5">
        <f t="shared" si="1"/>
        <v>0.3098573189762806</v>
      </c>
      <c r="O16" s="6"/>
    </row>
    <row r="17" spans="1:15" x14ac:dyDescent="0.2">
      <c r="A17" t="s">
        <v>1</v>
      </c>
      <c r="B17" s="3" t="s">
        <v>50</v>
      </c>
      <c r="C17" s="4">
        <f>ABS('Sectoral shares'!C17-'Sectoral shares'!C$29)</f>
        <v>0.32283978845407696</v>
      </c>
      <c r="D17" s="4">
        <f>ABS('Sectoral shares'!D17-'Sectoral shares'!D$29)</f>
        <v>0.34565071507605727</v>
      </c>
      <c r="E17" s="4">
        <f>ABS('Sectoral shares'!E17-'Sectoral shares'!E$29)</f>
        <v>2.1825437169669795E-2</v>
      </c>
      <c r="F17" s="4">
        <f>ABS('Sectoral shares'!F17-'Sectoral shares'!F$29)</f>
        <v>4.4636363791650091E-2</v>
      </c>
      <c r="G17" s="5">
        <f t="shared" si="0"/>
        <v>0.36747615224572705</v>
      </c>
      <c r="I17" s="4">
        <f>ABS('Sectoral shares'!I17-'Sectoral shares'!I$29)</f>
        <v>0.34139918500372479</v>
      </c>
      <c r="J17" s="4">
        <f>ABS('Sectoral shares'!J17-'Sectoral shares'!J$29)</f>
        <v>0.30566350280058585</v>
      </c>
      <c r="K17" s="4">
        <f>ABS('Sectoral shares'!K17-'Sectoral shares'!K$29)</f>
        <v>2.4364125853852309E-2</v>
      </c>
      <c r="L17" s="4">
        <f>ABS('Sectoral shares'!L17-'Sectoral shares'!L$29)</f>
        <v>1.137155634928666E-2</v>
      </c>
      <c r="M17" s="5">
        <f t="shared" si="1"/>
        <v>0.34139918500372479</v>
      </c>
      <c r="O17" s="6"/>
    </row>
    <row r="18" spans="1:15" x14ac:dyDescent="0.2">
      <c r="A18" t="s">
        <v>3</v>
      </c>
      <c r="B18" s="3" t="s">
        <v>51</v>
      </c>
      <c r="C18" s="4">
        <f>ABS('Sectoral shares'!C18-'Sectoral shares'!C$29)</f>
        <v>0.15296157573079666</v>
      </c>
      <c r="D18" s="4">
        <f>ABS('Sectoral shares'!D18-'Sectoral shares'!D$29)</f>
        <v>0.29733902651819316</v>
      </c>
      <c r="E18" s="4">
        <f>ABS('Sectoral shares'!E18-'Sectoral shares'!E$29)</f>
        <v>4.3027732419270034E-2</v>
      </c>
      <c r="F18" s="4">
        <f>ABS('Sectoral shares'!F18-'Sectoral shares'!F$29)</f>
        <v>0.10134971836812645</v>
      </c>
      <c r="G18" s="5">
        <f t="shared" si="0"/>
        <v>0.29733902651819316</v>
      </c>
      <c r="I18" s="4">
        <f>ABS('Sectoral shares'!I18-'Sectoral shares'!I$29)</f>
        <v>0.16903933914002708</v>
      </c>
      <c r="J18" s="4">
        <f>ABS('Sectoral shares'!J18-'Sectoral shares'!J$29)</f>
        <v>0.21741951801129406</v>
      </c>
      <c r="K18" s="4">
        <f>ABS('Sectoral shares'!K18-'Sectoral shares'!K$29)</f>
        <v>2.5410400872591429E-2</v>
      </c>
      <c r="L18" s="4">
        <f>ABS('Sectoral shares'!L18-'Sectoral shares'!L$29)</f>
        <v>2.29697779986755E-2</v>
      </c>
      <c r="M18" s="5">
        <f t="shared" si="1"/>
        <v>0.21741951801129403</v>
      </c>
      <c r="O18" s="6"/>
    </row>
    <row r="19" spans="1:15" x14ac:dyDescent="0.2">
      <c r="A19" t="s">
        <v>16</v>
      </c>
      <c r="B19" s="3" t="s">
        <v>52</v>
      </c>
      <c r="C19" s="4">
        <f>ABS('Sectoral shares'!C19-'Sectoral shares'!C$29)</f>
        <v>0.1651342351367136</v>
      </c>
      <c r="D19" s="4">
        <f>ABS('Sectoral shares'!D19-'Sectoral shares'!D$29)</f>
        <v>0.23318261973549512</v>
      </c>
      <c r="E19" s="4">
        <f>ABS('Sectoral shares'!E19-'Sectoral shares'!E$29)</f>
        <v>1.5361069748304118E-2</v>
      </c>
      <c r="F19" s="4">
        <f>ABS('Sectoral shares'!F19-'Sectoral shares'!F$29)</f>
        <v>5.2687314850477396E-2</v>
      </c>
      <c r="G19" s="5">
        <f t="shared" si="0"/>
        <v>0.23318261973549509</v>
      </c>
      <c r="I19" s="4">
        <f>ABS('Sectoral shares'!I19-'Sectoral shares'!I$29)</f>
        <v>0.12534905708551428</v>
      </c>
      <c r="J19" s="4">
        <f>ABS('Sectoral shares'!J19-'Sectoral shares'!J$29)</f>
        <v>0.1674445315283021</v>
      </c>
      <c r="K19" s="4">
        <f>ABS('Sectoral shares'!K19-'Sectoral shares'!K$29)</f>
        <v>1.7317020377028217E-2</v>
      </c>
      <c r="L19" s="4">
        <f>ABS('Sectoral shares'!L19-'Sectoral shares'!L$29)</f>
        <v>2.4778454065759625E-2</v>
      </c>
      <c r="M19" s="5">
        <f t="shared" si="1"/>
        <v>0.1674445315283021</v>
      </c>
      <c r="O19" s="6"/>
    </row>
    <row r="20" spans="1:15" x14ac:dyDescent="0.2">
      <c r="A20" t="s">
        <v>23</v>
      </c>
      <c r="B20" s="3" t="s">
        <v>53</v>
      </c>
      <c r="C20" s="4">
        <f>ABS('Sectoral shares'!C20-'Sectoral shares'!C$29)</f>
        <v>9.5855746120041385E-2</v>
      </c>
      <c r="D20" s="4">
        <f>ABS('Sectoral shares'!D20-'Sectoral shares'!D$29)</f>
        <v>0.23733266911048939</v>
      </c>
      <c r="E20" s="4">
        <f>ABS('Sectoral shares'!E20-'Sectoral shares'!E$29)</f>
        <v>6.579712077638325E-2</v>
      </c>
      <c r="F20" s="4">
        <f>ABS('Sectoral shares'!F20-'Sectoral shares'!F$29)</f>
        <v>7.5679802214064784E-2</v>
      </c>
      <c r="G20" s="5">
        <f t="shared" si="0"/>
        <v>0.23733266911048939</v>
      </c>
      <c r="I20" s="4">
        <f>ABS('Sectoral shares'!I20-'Sectoral shares'!I$29)</f>
        <v>0.10286447497356661</v>
      </c>
      <c r="J20" s="4">
        <f>ABS('Sectoral shares'!J20-'Sectoral shares'!J$29)</f>
        <v>0.16266977988373388</v>
      </c>
      <c r="K20" s="4">
        <f>ABS('Sectoral shares'!K20-'Sectoral shares'!K$29)</f>
        <v>5.9351208697387303E-2</v>
      </c>
      <c r="L20" s="4">
        <f>ABS('Sectoral shares'!L20-'Sectoral shares'!L$29)</f>
        <v>4.5409621277997525E-4</v>
      </c>
      <c r="M20" s="5">
        <f t="shared" si="1"/>
        <v>0.16266977988373388</v>
      </c>
      <c r="O20" s="6"/>
    </row>
    <row r="21" spans="1:15" x14ac:dyDescent="0.2">
      <c r="A21" t="s">
        <v>6</v>
      </c>
      <c r="B21" s="3" t="s">
        <v>54</v>
      </c>
      <c r="C21" s="4">
        <f>ABS('Sectoral shares'!C21-'Sectoral shares'!C$29)</f>
        <v>0.12118574319055749</v>
      </c>
      <c r="D21" s="4">
        <f>ABS('Sectoral shares'!D21-'Sectoral shares'!D$29)</f>
        <v>0.22449363730576716</v>
      </c>
      <c r="E21" s="4">
        <f>ABS('Sectoral shares'!E21-'Sectoral shares'!E$29)</f>
        <v>5.8219427407430593E-2</v>
      </c>
      <c r="F21" s="4">
        <f>ABS('Sectoral shares'!F21-'Sectoral shares'!F$29)</f>
        <v>4.5088466707779051E-2</v>
      </c>
      <c r="G21" s="5">
        <f t="shared" si="0"/>
        <v>0.22449363730576713</v>
      </c>
      <c r="I21" s="4">
        <f>ABS('Sectoral shares'!I21-'Sectoral shares'!I$29)</f>
        <v>0.13261550523501411</v>
      </c>
      <c r="J21" s="4">
        <f>ABS('Sectoral shares'!J21-'Sectoral shares'!J$29)</f>
        <v>0.13558194762442988</v>
      </c>
      <c r="K21" s="4">
        <f>ABS('Sectoral shares'!K21-'Sectoral shares'!K$29)</f>
        <v>2.8601428579206056E-2</v>
      </c>
      <c r="L21" s="4">
        <f>ABS('Sectoral shares'!L21-'Sectoral shares'!L$29)</f>
        <v>2.5634986189790321E-2</v>
      </c>
      <c r="M21" s="5">
        <f t="shared" si="1"/>
        <v>0.16121693381422017</v>
      </c>
      <c r="O21" s="6"/>
    </row>
    <row r="22" spans="1:15" x14ac:dyDescent="0.2">
      <c r="A22" t="s">
        <v>13</v>
      </c>
      <c r="B22" s="3" t="s">
        <v>55</v>
      </c>
      <c r="C22" s="4">
        <f>ABS('Sectoral shares'!C22-'Sectoral shares'!C$29)</f>
        <v>3.9502286873099451E-2</v>
      </c>
      <c r="D22" s="4">
        <f>ABS('Sectoral shares'!D22-'Sectoral shares'!D$29)</f>
        <v>0.14625811657317606</v>
      </c>
      <c r="E22" s="4">
        <f>ABS('Sectoral shares'!E22-'Sectoral shares'!E$29)</f>
        <v>3.8223869642224323E-2</v>
      </c>
      <c r="F22" s="4">
        <f>ABS('Sectoral shares'!F22-'Sectoral shares'!F$29)</f>
        <v>6.8531960057852281E-2</v>
      </c>
      <c r="G22" s="5">
        <f t="shared" si="0"/>
        <v>0.14625811657317606</v>
      </c>
      <c r="I22" s="4">
        <f>ABS('Sectoral shares'!I22-'Sectoral shares'!I$29)</f>
        <v>2.171237222974895E-2</v>
      </c>
      <c r="J22" s="4">
        <f>ABS('Sectoral shares'!J22-'Sectoral shares'!J$29)</f>
        <v>0.14124972489954668</v>
      </c>
      <c r="K22" s="4">
        <f>ABS('Sectoral shares'!K22-'Sectoral shares'!K$29)</f>
        <v>3.5781781519722257E-2</v>
      </c>
      <c r="L22" s="4">
        <f>ABS('Sectoral shares'!L22-'Sectoral shares'!L$29)</f>
        <v>8.3755571150075425E-2</v>
      </c>
      <c r="M22" s="5">
        <f t="shared" si="1"/>
        <v>0.14124972489954665</v>
      </c>
      <c r="O22" s="6"/>
    </row>
    <row r="23" spans="1:15" x14ac:dyDescent="0.2">
      <c r="A23" t="s">
        <v>11</v>
      </c>
      <c r="B23" s="3" t="s">
        <v>56</v>
      </c>
      <c r="C23" s="4">
        <f>ABS('Sectoral shares'!C23-'Sectoral shares'!C$29)</f>
        <v>5.4842343775679953E-3</v>
      </c>
      <c r="D23" s="4">
        <f>ABS('Sectoral shares'!D23-'Sectoral shares'!D$29)</f>
        <v>2.4330654395209705E-2</v>
      </c>
      <c r="E23" s="4">
        <f>ABS('Sectoral shares'!E23-'Sectoral shares'!E$29)</f>
        <v>4.215426239306444E-3</v>
      </c>
      <c r="F23" s="4">
        <f>ABS('Sectoral shares'!F23-'Sectoral shares'!F$29)</f>
        <v>2.3061846256948182E-2</v>
      </c>
      <c r="G23" s="5">
        <f t="shared" si="0"/>
        <v>2.8546080634516163E-2</v>
      </c>
      <c r="I23" s="4">
        <f>ABS('Sectoral shares'!I23-'Sectoral shares'!I$29)</f>
        <v>5.8590709770595939E-3</v>
      </c>
      <c r="J23" s="4">
        <f>ABS('Sectoral shares'!J23-'Sectoral shares'!J$29)</f>
        <v>5.5971053531844783E-2</v>
      </c>
      <c r="K23" s="4">
        <f>ABS('Sectoral shares'!K23-'Sectoral shares'!K$29)</f>
        <v>1.3531874105554911E-2</v>
      </c>
      <c r="L23" s="4">
        <f>ABS('Sectoral shares'!L23-'Sectoral shares'!L$29)</f>
        <v>6.3643856660340059E-2</v>
      </c>
      <c r="M23" s="5">
        <f t="shared" si="1"/>
        <v>6.9502927637399681E-2</v>
      </c>
      <c r="O23" s="6"/>
    </row>
    <row r="24" spans="1:15" x14ac:dyDescent="0.2">
      <c r="A24" t="s">
        <v>9</v>
      </c>
      <c r="B24" s="3" t="s">
        <v>57</v>
      </c>
      <c r="C24" s="4">
        <f>ABS('Sectoral shares'!C24-'Sectoral shares'!C$29)</f>
        <v>5.6817380047275087E-2</v>
      </c>
      <c r="D24" s="4">
        <f>ABS('Sectoral shares'!D24-'Sectoral shares'!D$29)</f>
        <v>2.0596460627929081E-3</v>
      </c>
      <c r="E24" s="4">
        <f>ABS('Sectoral shares'!E24-'Sectoral shares'!E$29)</f>
        <v>4.9789273175791494E-2</v>
      </c>
      <c r="F24" s="4">
        <f>ABS('Sectoral shares'!F24-'Sectoral shares'!F$29)</f>
        <v>9.087752934276494E-3</v>
      </c>
      <c r="G24" s="5">
        <f t="shared" si="0"/>
        <v>5.8877026110067995E-2</v>
      </c>
      <c r="I24" s="4">
        <f>ABS('Sectoral shares'!I24-'Sectoral shares'!I$29)</f>
        <v>1.9959317215689221E-2</v>
      </c>
      <c r="J24" s="4">
        <f>ABS('Sectoral shares'!J24-'Sectoral shares'!J$29)</f>
        <v>0.12453971815318277</v>
      </c>
      <c r="K24" s="4">
        <f>ABS('Sectoral shares'!K24-'Sectoral shares'!K$29)</f>
        <v>5.0062015657482063E-2</v>
      </c>
      <c r="L24" s="4">
        <f>ABS('Sectoral shares'!L24-'Sectoral shares'!L$29)</f>
        <v>5.4518385280011461E-2</v>
      </c>
      <c r="M24" s="5">
        <f t="shared" si="1"/>
        <v>0.12453971815318275</v>
      </c>
      <c r="O24" s="6"/>
    </row>
    <row r="25" spans="1:15" x14ac:dyDescent="0.2">
      <c r="A25" t="s">
        <v>15</v>
      </c>
      <c r="B25" s="3" t="s">
        <v>58</v>
      </c>
      <c r="C25" s="4">
        <f>ABS('Sectoral shares'!C25-'Sectoral shares'!C$29)</f>
        <v>0.12042203987021123</v>
      </c>
      <c r="D25" s="4">
        <f>ABS('Sectoral shares'!D25-'Sectoral shares'!D$29)</f>
        <v>0.22777516039256068</v>
      </c>
      <c r="E25" s="4">
        <f>ABS('Sectoral shares'!E25-'Sectoral shares'!E$29)</f>
        <v>1.1745134829259485E-2</v>
      </c>
      <c r="F25" s="4">
        <f>ABS('Sectoral shares'!F25-'Sectoral shares'!F$29)</f>
        <v>9.5607985693089981E-2</v>
      </c>
      <c r="G25" s="5">
        <f t="shared" si="0"/>
        <v>0.22777516039256068</v>
      </c>
      <c r="I25" s="4">
        <f>ABS('Sectoral shares'!I25-'Sectoral shares'!I$29)</f>
        <v>0.14588803537033737</v>
      </c>
      <c r="J25" s="4">
        <f>ABS('Sectoral shares'!J25-'Sectoral shares'!J$29)</f>
        <v>0.22091703472698221</v>
      </c>
      <c r="K25" s="4">
        <f>ABS('Sectoral shares'!K25-'Sectoral shares'!K$29)</f>
        <v>1.0729254339532895E-2</v>
      </c>
      <c r="L25" s="4">
        <f>ABS('Sectoral shares'!L25-'Sectoral shares'!L$29)</f>
        <v>8.5758253696177678E-2</v>
      </c>
      <c r="M25" s="5">
        <f t="shared" si="1"/>
        <v>0.23164628906651505</v>
      </c>
      <c r="O25" s="6"/>
    </row>
    <row r="26" spans="1:15" x14ac:dyDescent="0.2">
      <c r="A26" t="s">
        <v>18</v>
      </c>
      <c r="B26" s="3" t="s">
        <v>59</v>
      </c>
      <c r="C26" s="4">
        <f>ABS('Sectoral shares'!C26-'Sectoral shares'!C$29)</f>
        <v>3.7956909957140614E-2</v>
      </c>
      <c r="D26" s="4">
        <f>ABS('Sectoral shares'!D26-'Sectoral shares'!D$29)</f>
        <v>8.2768125280191562E-2</v>
      </c>
      <c r="E26" s="4">
        <f>ABS('Sectoral shares'!E26-'Sectoral shares'!E$29)</f>
        <v>4.6193942027800028E-2</v>
      </c>
      <c r="F26" s="4">
        <f>ABS('Sectoral shares'!F26-'Sectoral shares'!F$29)</f>
        <v>7.4531093209532107E-2</v>
      </c>
      <c r="G26" s="5">
        <f t="shared" si="0"/>
        <v>0.12072503523733216</v>
      </c>
      <c r="I26" s="4">
        <f>ABS('Sectoral shares'!I26-'Sectoral shares'!I$29)</f>
        <v>5.2376326897615871E-2</v>
      </c>
      <c r="J26" s="4">
        <f>ABS('Sectoral shares'!J26-'Sectoral shares'!J$29)</f>
        <v>6.4732668053061548E-2</v>
      </c>
      <c r="K26" s="4">
        <f>ABS('Sectoral shares'!K26-'Sectoral shares'!K$29)</f>
        <v>4.874542649150776E-2</v>
      </c>
      <c r="L26" s="4">
        <f>ABS('Sectoral shares'!L26-'Sectoral shares'!L$29)</f>
        <v>6.8363568459169688E-2</v>
      </c>
      <c r="M26" s="5">
        <f t="shared" si="1"/>
        <v>0.11710899495067743</v>
      </c>
      <c r="O26" s="6"/>
    </row>
    <row r="27" spans="1:15" x14ac:dyDescent="0.2">
      <c r="A27" t="s">
        <v>12</v>
      </c>
      <c r="B27" s="3" t="s">
        <v>60</v>
      </c>
      <c r="C27" s="4">
        <f>ABS('Sectoral shares'!C27-'Sectoral shares'!C$29)</f>
        <v>2.073936013571219E-2</v>
      </c>
      <c r="D27" s="4">
        <f>ABS('Sectoral shares'!D27-'Sectoral shares'!D$29)</f>
        <v>8.2435777166197377E-2</v>
      </c>
      <c r="E27" s="4">
        <f>ABS('Sectoral shares'!E27-'Sectoral shares'!E$29)</f>
        <v>4.7279518054537478E-2</v>
      </c>
      <c r="F27" s="4">
        <f>ABS('Sectoral shares'!F27-'Sectoral shares'!F$29)</f>
        <v>5.5895619247372075E-2</v>
      </c>
      <c r="G27" s="5">
        <f t="shared" si="0"/>
        <v>0.10317513730190955</v>
      </c>
      <c r="I27" s="4">
        <f>ABS('Sectoral shares'!I27-'Sectoral shares'!I$29)</f>
        <v>4.1035157019592622E-2</v>
      </c>
      <c r="J27" s="4">
        <f>ABS('Sectoral shares'!J27-'Sectoral shares'!J$29)</f>
        <v>7.5402724429788515E-2</v>
      </c>
      <c r="K27" s="4">
        <f>ABS('Sectoral shares'!K27-'Sectoral shares'!K$29)</f>
        <v>4.0025151312202939E-2</v>
      </c>
      <c r="L27" s="4">
        <f>ABS('Sectoral shares'!L27-'Sectoral shares'!L$29)</f>
        <v>7.6412730137178198E-2</v>
      </c>
      <c r="M27" s="5">
        <f t="shared" si="1"/>
        <v>0.11643788144938114</v>
      </c>
      <c r="O27" s="6"/>
    </row>
    <row r="28" spans="1:15" x14ac:dyDescent="0.2">
      <c r="B28" s="3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5" x14ac:dyDescent="0.2">
      <c r="A29" t="s">
        <v>29</v>
      </c>
      <c r="B29" s="3" t="s">
        <v>28</v>
      </c>
      <c r="C29" s="4">
        <f>ABS('Sectoral shares'!C29-'Sectoral shares'!C$29)</f>
        <v>0</v>
      </c>
      <c r="D29" s="4">
        <f>ABS('Sectoral shares'!D29-'Sectoral shares'!D$29)</f>
        <v>0</v>
      </c>
      <c r="E29" s="4">
        <f>ABS('Sectoral shares'!E29-'Sectoral shares'!E$29)</f>
        <v>0</v>
      </c>
      <c r="F29" s="4">
        <f>ABS('Sectoral shares'!F29-'Sectoral shares'!F$29)</f>
        <v>0</v>
      </c>
      <c r="G29" s="4">
        <f>(SUM(C29:F29))/2</f>
        <v>0</v>
      </c>
      <c r="H29" s="4"/>
      <c r="I29" s="4">
        <f>ABS('Sectoral shares'!I29-'Sectoral shares'!I$29)</f>
        <v>0</v>
      </c>
      <c r="J29" s="4">
        <f>ABS('Sectoral shares'!J29-'Sectoral shares'!J$29)</f>
        <v>0</v>
      </c>
      <c r="K29" s="4">
        <f>ABS('Sectoral shares'!K29-'Sectoral shares'!K$29)</f>
        <v>0</v>
      </c>
      <c r="L29" s="4">
        <f>ABS('Sectoral shares'!L29-'Sectoral shares'!L$29)</f>
        <v>0</v>
      </c>
      <c r="M29" s="4">
        <f t="shared" ref="M29" si="2">(SUM(I29:L29))/2</f>
        <v>0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Gráficos</vt:lpstr>
      </vt:variant>
      <vt:variant>
        <vt:i4>2</vt:i4>
      </vt:variant>
    </vt:vector>
  </HeadingPairs>
  <TitlesOfParts>
    <vt:vector size="13" baseType="lpstr">
      <vt:lpstr>Basic data</vt:lpstr>
      <vt:lpstr>Regional shares</vt:lpstr>
      <vt:lpstr>Sectoral shares</vt:lpstr>
      <vt:lpstr>LQ1</vt:lpstr>
      <vt:lpstr>LQ2</vt:lpstr>
      <vt:lpstr>CL</vt:lpstr>
      <vt:lpstr>CGA</vt:lpstr>
      <vt:lpstr>CR</vt:lpstr>
      <vt:lpstr>CS</vt:lpstr>
      <vt:lpstr>CT</vt:lpstr>
      <vt:lpstr>Loc Curve data</vt:lpstr>
      <vt:lpstr>Loc Curve T0</vt:lpstr>
      <vt:lpstr>Loc Curve T1</vt:lpstr>
    </vt:vector>
  </TitlesOfParts>
  <Company>BA&amp;H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ehaddad</cp:lastModifiedBy>
  <cp:lastPrinted>2010-08-03T17:34:23Z</cp:lastPrinted>
  <dcterms:created xsi:type="dcterms:W3CDTF">2000-05-15T16:39:39Z</dcterms:created>
  <dcterms:modified xsi:type="dcterms:W3CDTF">2015-04-17T21:16:16Z</dcterms:modified>
</cp:coreProperties>
</file>