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Referência" sheetId="1" r:id="rId1"/>
    <sheet name="Producao" sheetId="2" r:id="rId2"/>
    <sheet name="Usos e Recursos" sheetId="3" r:id="rId3"/>
    <sheet name="Usos e Rec Setor X Setor" sheetId="4" r:id="rId4"/>
    <sheet name="Mat A Coef Tec" sheetId="5" r:id="rId5"/>
    <sheet name="Inv Leontief" sheetId="6" r:id="rId6"/>
    <sheet name="Importacoes" sheetId="7" r:id="rId7"/>
    <sheet name="Imposto Import" sheetId="8" r:id="rId8"/>
    <sheet name="ICMS" sheetId="9" r:id="rId9"/>
    <sheet name="IPI" sheetId="10" r:id="rId10"/>
    <sheet name="OIIL" sheetId="11" r:id="rId11"/>
    <sheet name="MG Com" sheetId="12" r:id="rId12"/>
    <sheet name="MG Transp" sheetId="13" r:id="rId13"/>
  </sheets>
  <definedNames/>
  <calcPr fullCalcOnLoad="1"/>
</workbook>
</file>

<file path=xl/sharedStrings.xml><?xml version="1.0" encoding="utf-8"?>
<sst xmlns="http://schemas.openxmlformats.org/spreadsheetml/2006/main" count="3507" uniqueCount="487">
  <si>
    <t>CÓDIGO</t>
  </si>
  <si>
    <t xml:space="preserve">DESCRIÇÃO        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</si>
  <si>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</si>
  <si>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</si>
  <si>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</si>
  <si>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</si>
  <si>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</si>
  <si>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</si>
  <si>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</si>
  <si>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</si>
  <si>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</si>
  <si>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</si>
  <si>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0199</t>
  </si>
  <si>
    <t>0201</t>
  </si>
  <si>
    <t>0202</t>
  </si>
  <si>
    <t>0301</t>
  </si>
  <si>
    <t>0302</t>
  </si>
  <si>
    <t>0401</t>
  </si>
  <si>
    <t>0501</t>
  </si>
  <si>
    <t>0502</t>
  </si>
  <si>
    <t>0601</t>
  </si>
  <si>
    <t>0701</t>
  </si>
  <si>
    <t>0801</t>
  </si>
  <si>
    <t>0802</t>
  </si>
  <si>
    <t>1001</t>
  </si>
  <si>
    <t>1101</t>
  </si>
  <si>
    <t>1201</t>
  </si>
  <si>
    <t>1301</t>
  </si>
  <si>
    <t>1401</t>
  </si>
  <si>
    <t>1501</t>
  </si>
  <si>
    <t>1601</t>
  </si>
  <si>
    <t>1701</t>
  </si>
  <si>
    <t>1702</t>
  </si>
  <si>
    <t>1801</t>
  </si>
  <si>
    <t>1802</t>
  </si>
  <si>
    <t>1803</t>
  </si>
  <si>
    <t>1804</t>
  </si>
  <si>
    <t>1805</t>
  </si>
  <si>
    <t>1806</t>
  </si>
  <si>
    <t>1901</t>
  </si>
  <si>
    <t>1902</t>
  </si>
  <si>
    <t>1903</t>
  </si>
  <si>
    <t>2001</t>
  </si>
  <si>
    <t>2101</t>
  </si>
  <si>
    <t>2201</t>
  </si>
  <si>
    <t>2202</t>
  </si>
  <si>
    <t>2203</t>
  </si>
  <si>
    <t>2204</t>
  </si>
  <si>
    <t>2205</t>
  </si>
  <si>
    <t>2301</t>
  </si>
  <si>
    <t>2401</t>
  </si>
  <si>
    <t>2501</t>
  </si>
  <si>
    <t>2601</t>
  </si>
  <si>
    <t>2602</t>
  </si>
  <si>
    <t>2603</t>
  </si>
  <si>
    <t>2701</t>
  </si>
  <si>
    <t>2702</t>
  </si>
  <si>
    <t>2801</t>
  </si>
  <si>
    <t>2802</t>
  </si>
  <si>
    <t>2901</t>
  </si>
  <si>
    <t>3001</t>
  </si>
  <si>
    <t>3002</t>
  </si>
  <si>
    <t>3101</t>
  </si>
  <si>
    <t>3102</t>
  </si>
  <si>
    <t>3201</t>
  </si>
  <si>
    <t>3301</t>
  </si>
  <si>
    <t>3401</t>
  </si>
  <si>
    <t>3501</t>
  </si>
  <si>
    <t>3601</t>
  </si>
  <si>
    <t>3701</t>
  </si>
  <si>
    <t>3801</t>
  </si>
  <si>
    <t>3802</t>
  </si>
  <si>
    <t>3901</t>
  </si>
  <si>
    <t>3902</t>
  </si>
  <si>
    <t>3903</t>
  </si>
  <si>
    <t>4001</t>
  </si>
  <si>
    <t>4101</t>
  </si>
  <si>
    <t>4102</t>
  </si>
  <si>
    <t>4201</t>
  </si>
  <si>
    <t>4202</t>
  </si>
  <si>
    <t>4203</t>
  </si>
  <si>
    <t>4301</t>
  </si>
  <si>
    <t>ATIVIDADE</t>
  </si>
  <si>
    <t>CAFÉ EM</t>
  </si>
  <si>
    <t>CANA DE</t>
  </si>
  <si>
    <t>ARROZ EM</t>
  </si>
  <si>
    <t>TRIGO</t>
  </si>
  <si>
    <t>SOJA</t>
  </si>
  <si>
    <t xml:space="preserve">ALGODÃO </t>
  </si>
  <si>
    <t>MILHO</t>
  </si>
  <si>
    <t>BOVINOS</t>
  </si>
  <si>
    <t>LEITE</t>
  </si>
  <si>
    <t>AVES</t>
  </si>
  <si>
    <t>OUT.  PRODUTOS</t>
  </si>
  <si>
    <t xml:space="preserve">MINÉRIO </t>
  </si>
  <si>
    <t>OUTROS</t>
  </si>
  <si>
    <t>PETRÓLEO</t>
  </si>
  <si>
    <t>CARVÃO</t>
  </si>
  <si>
    <t>PROD. MINERAIS</t>
  </si>
  <si>
    <t>PROD. SIDERÚRGI-</t>
  </si>
  <si>
    <t>LAMINADOS</t>
  </si>
  <si>
    <t>PROD. METALÚRGI-</t>
  </si>
  <si>
    <t>OUT. PRODUTOS</t>
  </si>
  <si>
    <t>FABRIC. / MANUT.</t>
  </si>
  <si>
    <t>TRATORES E MAQ.</t>
  </si>
  <si>
    <t>MATERIAL</t>
  </si>
  <si>
    <t>EQUIPAMENTO</t>
  </si>
  <si>
    <t>AUTOMÓVEIS/ÔNI-</t>
  </si>
  <si>
    <t>OUT. VEÍCULOS</t>
  </si>
  <si>
    <t xml:space="preserve">MADEIRA E </t>
  </si>
  <si>
    <t>PAPEL,CELUL.</t>
  </si>
  <si>
    <t>PRODUTOS DA</t>
  </si>
  <si>
    <t>ELEM. QUÍMICO</t>
  </si>
  <si>
    <t>ÁLCOOL DE</t>
  </si>
  <si>
    <t>GASOLINA</t>
  </si>
  <si>
    <t>ÓLEOS</t>
  </si>
  <si>
    <t>PROD. PETROQUÍ-</t>
  </si>
  <si>
    <t>GASO-</t>
  </si>
  <si>
    <t>OUT.PROD.</t>
  </si>
  <si>
    <t>PROD. FARMAC.</t>
  </si>
  <si>
    <t>ARTIGOS DE</t>
  </si>
  <si>
    <t>FIOS TÊXTEIS</t>
  </si>
  <si>
    <t>TECIDOS</t>
  </si>
  <si>
    <t>ARTIGOS DO</t>
  </si>
  <si>
    <t>PRODUTOS COURO</t>
  </si>
  <si>
    <t>PRODUTOS DO</t>
  </si>
  <si>
    <t>ARROZ</t>
  </si>
  <si>
    <t>FARINHA</t>
  </si>
  <si>
    <t>CARNE</t>
  </si>
  <si>
    <t xml:space="preserve">CARNE AVES </t>
  </si>
  <si>
    <t>ÓLEO VEGETAIS</t>
  </si>
  <si>
    <t>RAÇÕES E OUTROS</t>
  </si>
  <si>
    <t>PRODUTOS</t>
  </si>
  <si>
    <t>SERV. INDUSTRIAIS</t>
  </si>
  <si>
    <t>PROD. DA CONS-</t>
  </si>
  <si>
    <t>MARGEM</t>
  </si>
  <si>
    <t>SERVIÇOS</t>
  </si>
  <si>
    <t>ALOJAMENTO E</t>
  </si>
  <si>
    <t>SAÚDE E EDUCA-</t>
  </si>
  <si>
    <t>SERV. PRESTA-</t>
  </si>
  <si>
    <t xml:space="preserve">ALUGUEL </t>
  </si>
  <si>
    <t>ALUGUEL</t>
  </si>
  <si>
    <t>ADMINISTRAÇÃO</t>
  </si>
  <si>
    <t>SAÚDE</t>
  </si>
  <si>
    <t>EDUCAÇÃO</t>
  </si>
  <si>
    <t>SERV. Ñ MERCAN-</t>
  </si>
  <si>
    <t>PRODUÇÃO</t>
  </si>
  <si>
    <t>NÍVEL 80</t>
  </si>
  <si>
    <t>CÔCO</t>
  </si>
  <si>
    <t>AÇÚCAR</t>
  </si>
  <si>
    <t>CASCA</t>
  </si>
  <si>
    <t xml:space="preserve"> EM GRÃO</t>
  </si>
  <si>
    <t>CAROÇO</t>
  </si>
  <si>
    <t>E SUÍNOS</t>
  </si>
  <si>
    <t xml:space="preserve"> NATURAL</t>
  </si>
  <si>
    <t>VIVAS</t>
  </si>
  <si>
    <t>AGROPECUÁRIOS</t>
  </si>
  <si>
    <t>FERRO</t>
  </si>
  <si>
    <t>MINERAIS</t>
  </si>
  <si>
    <t>E GÁS</t>
  </si>
  <si>
    <t>E OUTROS</t>
  </si>
  <si>
    <t>Ñ METÁLICOS</t>
  </si>
  <si>
    <t>COS BÁSICOS</t>
  </si>
  <si>
    <t>DE AÇO</t>
  </si>
  <si>
    <t>COS Ñ FERROSOS</t>
  </si>
  <si>
    <t>METALÚRGICOS</t>
  </si>
  <si>
    <t>MÁQ. E EQUIPAM.</t>
  </si>
  <si>
    <t>TERRAPLANAGEM</t>
  </si>
  <si>
    <t>ELÉTRICO</t>
  </si>
  <si>
    <t>ELETRÔNICO</t>
  </si>
  <si>
    <t>BUS/CAMINHÕES</t>
  </si>
  <si>
    <t>E PEÇAS</t>
  </si>
  <si>
    <t>MOBILIÁRIO</t>
  </si>
  <si>
    <t>PAPELÃO/ART.</t>
  </si>
  <si>
    <t>BORRACHA</t>
  </si>
  <si>
    <t>Ñ PETROQUÍMICO</t>
  </si>
  <si>
    <t>CANA E CEREAIS</t>
  </si>
  <si>
    <t>PURA</t>
  </si>
  <si>
    <t>COMBUSTÍVEIS</t>
  </si>
  <si>
    <t>DO REFINO</t>
  </si>
  <si>
    <t>MICOS BÁSICOS</t>
  </si>
  <si>
    <t>RESINAS</t>
  </si>
  <si>
    <t>ALCOOL</t>
  </si>
  <si>
    <t>ADUBOS</t>
  </si>
  <si>
    <t>TINTAS</t>
  </si>
  <si>
    <t>QUÍMICOS</t>
  </si>
  <si>
    <t>E PERFUMARIA</t>
  </si>
  <si>
    <t>PLÁSTICO</t>
  </si>
  <si>
    <t>NATURAIS</t>
  </si>
  <si>
    <t>ARTIFICIAIS</t>
  </si>
  <si>
    <t>TÊXTEIS</t>
  </si>
  <si>
    <t>VESTUÁRIO</t>
  </si>
  <si>
    <t>E CALÇADOS</t>
  </si>
  <si>
    <t>CAFÉ</t>
  </si>
  <si>
    <t>BENEFICIADO</t>
  </si>
  <si>
    <t>DE TRIGO</t>
  </si>
  <si>
    <t>ALIMENT. BENEF.</t>
  </si>
  <si>
    <t>BOVINA</t>
  </si>
  <si>
    <t>ABATIDAS</t>
  </si>
  <si>
    <t>LATICÍNIOS</t>
  </si>
  <si>
    <t>EM BRUTO</t>
  </si>
  <si>
    <t>REFINADO</t>
  </si>
  <si>
    <t>ALIMENTARES</t>
  </si>
  <si>
    <t>BEBIDAS</t>
  </si>
  <si>
    <t>DIVERSOS</t>
  </si>
  <si>
    <t>UTIL. PÚBLICA</t>
  </si>
  <si>
    <t>TRUÇÃO CIVIL</t>
  </si>
  <si>
    <t>COMÉRCIO</t>
  </si>
  <si>
    <t>TRANSPORTES</t>
  </si>
  <si>
    <t>COMUNICAÇÕES</t>
  </si>
  <si>
    <t>SEGUROS</t>
  </si>
  <si>
    <t>FINANCEIROS</t>
  </si>
  <si>
    <t>ALIMENTAÇÃO</t>
  </si>
  <si>
    <t>ÇÃO MERCANTIL</t>
  </si>
  <si>
    <t xml:space="preserve">DOS À EMPRESA </t>
  </si>
  <si>
    <t xml:space="preserve"> IMÓVEIS</t>
  </si>
  <si>
    <t>IMPUTADO</t>
  </si>
  <si>
    <t>PÚBLICA</t>
  </si>
  <si>
    <t>TIS PRIVADOS</t>
  </si>
  <si>
    <t>POR ATIVIDADE</t>
  </si>
  <si>
    <t>01</t>
  </si>
  <si>
    <t>AGROPECUÁRIA</t>
  </si>
  <si>
    <t>02</t>
  </si>
  <si>
    <t>EXTRAT. MINERAL</t>
  </si>
  <si>
    <t>03</t>
  </si>
  <si>
    <t>PETRÓLEO E GÁS</t>
  </si>
  <si>
    <t>04</t>
  </si>
  <si>
    <t>MINERAL Ñ METÁLICO</t>
  </si>
  <si>
    <t>05</t>
  </si>
  <si>
    <t>SIDERURGIA</t>
  </si>
  <si>
    <t>06</t>
  </si>
  <si>
    <t>METALURG. Ñ FERROSOS</t>
  </si>
  <si>
    <t>07</t>
  </si>
  <si>
    <t>OUTROS METALÚRGICOS</t>
  </si>
  <si>
    <t>08</t>
  </si>
  <si>
    <t>MÁQUINAS E EQUIP.</t>
  </si>
  <si>
    <t>10</t>
  </si>
  <si>
    <t>MATERIAL ELÉTRICO</t>
  </si>
  <si>
    <t>11</t>
  </si>
  <si>
    <t>EQUIP. ELETRÔNICOS</t>
  </si>
  <si>
    <t>12</t>
  </si>
  <si>
    <t>AUTOM./CAM/ONIBUS</t>
  </si>
  <si>
    <t>13</t>
  </si>
  <si>
    <t>PEÇAS E OUT. VEÍCULOS</t>
  </si>
  <si>
    <t>14</t>
  </si>
  <si>
    <t>MADEIRA E MOBILIÁRIO</t>
  </si>
  <si>
    <t>15</t>
  </si>
  <si>
    <t>CELULOSE, PAPEL E GRÁF.</t>
  </si>
  <si>
    <t>16</t>
  </si>
  <si>
    <t>IND. DA BORRACHA</t>
  </si>
  <si>
    <t>17</t>
  </si>
  <si>
    <t>ELEMENTOS QUIMICOS</t>
  </si>
  <si>
    <t>18</t>
  </si>
  <si>
    <t>REFINO DO PETRÓLEO</t>
  </si>
  <si>
    <t>19</t>
  </si>
  <si>
    <t>QUÍMICOS DIVERSOS</t>
  </si>
  <si>
    <t>20</t>
  </si>
  <si>
    <t>FARMAC. E VETERINÁRIA</t>
  </si>
  <si>
    <t>21</t>
  </si>
  <si>
    <t>ARTIGOS PLÁSTICOS</t>
  </si>
  <si>
    <t>22</t>
  </si>
  <si>
    <t>IND. TÊXTIL</t>
  </si>
  <si>
    <t>23</t>
  </si>
  <si>
    <t>ARTIGOS DO VESTUÁRIO</t>
  </si>
  <si>
    <t>24</t>
  </si>
  <si>
    <t>FABRICAÇÃO CALÇADOS</t>
  </si>
  <si>
    <t>25</t>
  </si>
  <si>
    <t>INDÚSTRIA DO CAFÉ</t>
  </si>
  <si>
    <t>26</t>
  </si>
  <si>
    <t>BENEF. PROD. VEGETAIS</t>
  </si>
  <si>
    <t>27</t>
  </si>
  <si>
    <t>ABATE DE ANIMAIS</t>
  </si>
  <si>
    <t>28</t>
  </si>
  <si>
    <t>INDÚSTRIA DE LATICÍNIOS</t>
  </si>
  <si>
    <t>29</t>
  </si>
  <si>
    <t>FABRICAÇÃO DE AÇÚCAR</t>
  </si>
  <si>
    <t>30</t>
  </si>
  <si>
    <t>FAB. ÓLEOS VEGETAIS</t>
  </si>
  <si>
    <t>31</t>
  </si>
  <si>
    <t>OUTROS PROD. ALIMENT.</t>
  </si>
  <si>
    <t>32</t>
  </si>
  <si>
    <t>INDÚSTRIAS DIVERSAS</t>
  </si>
  <si>
    <t>33</t>
  </si>
  <si>
    <t>S.I.U.P.</t>
  </si>
  <si>
    <t>34</t>
  </si>
  <si>
    <t>CONSTRUÇÃO CIVIL</t>
  </si>
  <si>
    <t>35</t>
  </si>
  <si>
    <t>36</t>
  </si>
  <si>
    <t>37</t>
  </si>
  <si>
    <t>38</t>
  </si>
  <si>
    <t>INSTITUIÇÕES FINANCEIRAS</t>
  </si>
  <si>
    <t>39</t>
  </si>
  <si>
    <t>SERV. PREST. À FAMÍLIA</t>
  </si>
  <si>
    <t>40</t>
  </si>
  <si>
    <t>SERV. PREST. À EMPRESA</t>
  </si>
  <si>
    <t>41</t>
  </si>
  <si>
    <t>ALUGUEL DE IMÓVEIS</t>
  </si>
  <si>
    <t>42</t>
  </si>
  <si>
    <t>ADMINISTRAÇÃO PÚBLICA</t>
  </si>
  <si>
    <t>43</t>
  </si>
  <si>
    <t>SERV. PRIV. Ñ MERCANTIS</t>
  </si>
  <si>
    <t xml:space="preserve"> </t>
  </si>
  <si>
    <t>PRODUÇÃO POR PRODUTO</t>
  </si>
  <si>
    <t>DESCRIÇÃO</t>
  </si>
  <si>
    <t>CONSUMO</t>
  </si>
  <si>
    <t>PRODUTO</t>
  </si>
  <si>
    <t>EXTRATIVA</t>
  </si>
  <si>
    <t xml:space="preserve">PETRÓLEO </t>
  </si>
  <si>
    <t>MINERAL</t>
  </si>
  <si>
    <t>METALÚRGIA</t>
  </si>
  <si>
    <t xml:space="preserve">OUTROS </t>
  </si>
  <si>
    <t>MÁQUINAS E</t>
  </si>
  <si>
    <t>EQUIPAMENTOS</t>
  </si>
  <si>
    <t>AUTOM.,ÔNIBUS</t>
  </si>
  <si>
    <t>PEÇAS E OUTROS</t>
  </si>
  <si>
    <t>MADEIRA E</t>
  </si>
  <si>
    <t>CELUL., PAPEL</t>
  </si>
  <si>
    <t>INDÚSTRIA</t>
  </si>
  <si>
    <t>ELEMENTOS</t>
  </si>
  <si>
    <t>REFINO DO</t>
  </si>
  <si>
    <t>FARMACÊUTICA</t>
  </si>
  <si>
    <t>ARTIGOS</t>
  </si>
  <si>
    <t>FABRICAÇÃO DE</t>
  </si>
  <si>
    <t>INDÚSTRIA DO</t>
  </si>
  <si>
    <t>BENEFICIAM.</t>
  </si>
  <si>
    <t>ABATE DE</t>
  </si>
  <si>
    <t>INDÚSTRIA DE</t>
  </si>
  <si>
    <t>INDÚSTRIAS</t>
  </si>
  <si>
    <t>CONSTRUÇÃO</t>
  </si>
  <si>
    <t>INSTITUIÇÕES</t>
  </si>
  <si>
    <t>SERV. PREST.</t>
  </si>
  <si>
    <t>ALUGUEL DE</t>
  </si>
  <si>
    <t>SERV. PRIV.</t>
  </si>
  <si>
    <t>INTERMEDIÁRIO</t>
  </si>
  <si>
    <t>CONSUMO DA</t>
  </si>
  <si>
    <t>DEMANDA</t>
  </si>
  <si>
    <t>NIVEL 80</t>
  </si>
  <si>
    <t xml:space="preserve"> E GÁS</t>
  </si>
  <si>
    <t>Ñ METÁLICO</t>
  </si>
  <si>
    <t>Ñ FERROSOS</t>
  </si>
  <si>
    <t>TRATORES</t>
  </si>
  <si>
    <t>ELETRÔNICOS</t>
  </si>
  <si>
    <t xml:space="preserve">E CAMINHÕES </t>
  </si>
  <si>
    <t>VEÍCULOS</t>
  </si>
  <si>
    <t>E GRÁFICA</t>
  </si>
  <si>
    <t>DA BORRACHA</t>
  </si>
  <si>
    <t>E VETERINÁRIA</t>
  </si>
  <si>
    <t>PLÁSTICOS</t>
  </si>
  <si>
    <t>TEXTIL</t>
  </si>
  <si>
    <t>CALÇADOS</t>
  </si>
  <si>
    <t>PROD. VEGETAIS</t>
  </si>
  <si>
    <t>ANIMAIS</t>
  </si>
  <si>
    <t>ÓLEOS VEGETAIS</t>
  </si>
  <si>
    <t xml:space="preserve"> ALIMENTARES</t>
  </si>
  <si>
    <t>DIVERSAS</t>
  </si>
  <si>
    <t xml:space="preserve"> CIVIL</t>
  </si>
  <si>
    <t>FINANCEIRAS</t>
  </si>
  <si>
    <t>À FAMÍLIA</t>
  </si>
  <si>
    <t xml:space="preserve"> À EMPRESA</t>
  </si>
  <si>
    <t>IMÓVEIS</t>
  </si>
  <si>
    <t>Ñ MERCANTIS</t>
  </si>
  <si>
    <t>TOTAL</t>
  </si>
  <si>
    <t>ADM. PÚBLICA</t>
  </si>
  <si>
    <t>DAS FAMÍLIAS</t>
  </si>
  <si>
    <t>FINAL</t>
  </si>
  <si>
    <t>CAFÉ EM COCO</t>
  </si>
  <si>
    <t>CANA-DE-AÇÚCAR</t>
  </si>
  <si>
    <t>ARROZ EM CASCA</t>
  </si>
  <si>
    <t>TRIGO EM GRÃO</t>
  </si>
  <si>
    <t>SOJA EM GRÃO</t>
  </si>
  <si>
    <t>ALGODÃO EM CAROÇO</t>
  </si>
  <si>
    <t>MILHO EM GRÃO</t>
  </si>
  <si>
    <t>BOVINOS E SUÍNOS</t>
  </si>
  <si>
    <t>LEITE NATURAL</t>
  </si>
  <si>
    <t>AVES VIVAS</t>
  </si>
  <si>
    <t>OUT. PROD. AGROPECUÁRIOS</t>
  </si>
  <si>
    <t>MINÉRIO DE FERRO</t>
  </si>
  <si>
    <t>OUTROS MINERAIS</t>
  </si>
  <si>
    <t>CARVÃO E OUTROS</t>
  </si>
  <si>
    <t>PROD. MINERAIS Ñ METÁLICOS</t>
  </si>
  <si>
    <t>PROD. SIDERÚRGICOS BÁSICOS</t>
  </si>
  <si>
    <t>LAMINADOS DE AÇO</t>
  </si>
  <si>
    <t>PROD. METALÚRG. Ñ FERROSOS</t>
  </si>
  <si>
    <t>OUT. PROD. METALÚRGICOS</t>
  </si>
  <si>
    <t>FABRIC. E MANUT. MAQ. E EQUIP.</t>
  </si>
  <si>
    <t>TRATORES E MAQ. TERRAPLAN.</t>
  </si>
  <si>
    <t>EQUIPAMENTOS ELETRÔNICOS</t>
  </si>
  <si>
    <t>AUTOM.,CAMINHÕES E ÔNIBUS</t>
  </si>
  <si>
    <t>OUTROS VEÍCULOS E PEÇAS</t>
  </si>
  <si>
    <t>PAPEL,CELUL.PAPELÃO E ARTEF.</t>
  </si>
  <si>
    <t>PRODUTOS DA BORRACHA</t>
  </si>
  <si>
    <t>ELEM. QUÍM. Ñ PETROQUÍMICOS</t>
  </si>
  <si>
    <t>ÁLCOOL DE CANA E CEREAIS</t>
  </si>
  <si>
    <t>GASOLINA PURA</t>
  </si>
  <si>
    <t>ÓLEOS COMBUSTÍVEIS</t>
  </si>
  <si>
    <t>OUTROS PROD. DO REFINO</t>
  </si>
  <si>
    <t>PROD. PETROQUÍMICOS BÁSICOS</t>
  </si>
  <si>
    <t>GASOALCOOL</t>
  </si>
  <si>
    <t>OUTROS PROD. QUÍMICOS</t>
  </si>
  <si>
    <t>PROD. FARM. E DE PERFUMARIA</t>
  </si>
  <si>
    <t>ARTIGOS DE PLÁSTICO</t>
  </si>
  <si>
    <t>FIOS TÊXTEIS NATURAIS</t>
  </si>
  <si>
    <t>TECIDOS NATURAIS</t>
  </si>
  <si>
    <t>FIOS TÊXTEIS ARTIFICIAIS</t>
  </si>
  <si>
    <t>TECIDOS ARTIFICIAIS</t>
  </si>
  <si>
    <t>OUTROS PROD. TÊXTEIS</t>
  </si>
  <si>
    <t>PROD. COURO E CALÇADOS</t>
  </si>
  <si>
    <t>PRODUTOS DO CAFÉ</t>
  </si>
  <si>
    <t>ARROZ BENEFICIADO</t>
  </si>
  <si>
    <t>FARINHA DE TRIGO</t>
  </si>
  <si>
    <t>OUT. PROD. ALIMENT. BENEFIC.</t>
  </si>
  <si>
    <t>CARNE BOVINA</t>
  </si>
  <si>
    <t>CARNE DE AVES ABATIDAS</t>
  </si>
  <si>
    <t>LEITE BENEFICIADO</t>
  </si>
  <si>
    <t>OUTROS LATICÍNIOS</t>
  </si>
  <si>
    <t>OLEO VEGETAL EM BRUTO</t>
  </si>
  <si>
    <t>OLEO VEGETAL REFINADO</t>
  </si>
  <si>
    <t>RAÇÕES E OUT. ALIMENTARES</t>
  </si>
  <si>
    <t>PRODUTOS DIVERSOS</t>
  </si>
  <si>
    <t>SERV. INDUST. DE UTIL. PÚBLICA</t>
  </si>
  <si>
    <t>PROD. DA CONSTRUÇÃO CIVIL</t>
  </si>
  <si>
    <t>MARGEM DE COMÉRCIO</t>
  </si>
  <si>
    <t>MARGEM DE TRANSPORTE</t>
  </si>
  <si>
    <t>SERVIÇOS FINANCEIROS</t>
  </si>
  <si>
    <t>ALOJAMENTO E ALIMENTAÇÃO</t>
  </si>
  <si>
    <t>OUTROS SERVIÇOS</t>
  </si>
  <si>
    <t>SAÚDE E EDUC.MERCANTIS</t>
  </si>
  <si>
    <t>ALUGUEL IMPUTADO</t>
  </si>
  <si>
    <t>SAÚDE PÚBLICA</t>
  </si>
  <si>
    <t>EDUCAÇÃO PÚBLICA</t>
  </si>
  <si>
    <t>SERV. Ñ MERCANTIL PRIVADO</t>
  </si>
  <si>
    <t>Prod Nac</t>
  </si>
  <si>
    <t>Importado</t>
  </si>
  <si>
    <t>Imp Import</t>
  </si>
  <si>
    <t>ICM Nac + Importado</t>
  </si>
  <si>
    <t>Zeros (ICM Impot incl acima)</t>
  </si>
  <si>
    <t>IPI Nac + Importado</t>
  </si>
  <si>
    <t>Zeros (IPI Import incl acima)</t>
  </si>
  <si>
    <t>Outros IIL Nac + Importado</t>
  </si>
  <si>
    <t>Zeros (Outros IIL Import incl acima)</t>
  </si>
  <si>
    <t>CONSUMO INTERMEDIÁRIO</t>
  </si>
  <si>
    <t>R10</t>
  </si>
  <si>
    <t>R11</t>
  </si>
  <si>
    <t>R12</t>
  </si>
  <si>
    <t>R13</t>
  </si>
  <si>
    <t>N2</t>
  </si>
  <si>
    <t>N0</t>
  </si>
  <si>
    <t>VALOR ADICIONADO CUSTO FATORES</t>
  </si>
  <si>
    <t>R22</t>
  </si>
  <si>
    <t>R32</t>
  </si>
  <si>
    <t>N1</t>
  </si>
  <si>
    <t>P10</t>
  </si>
  <si>
    <t>VALOR DA PRODUÇÃO</t>
  </si>
  <si>
    <t>Pessoal Ocupado</t>
  </si>
  <si>
    <t>Total</t>
  </si>
  <si>
    <t>Conferência</t>
  </si>
  <si>
    <t>Exportação</t>
  </si>
  <si>
    <t>de Bens</t>
  </si>
  <si>
    <t>Consumo</t>
  </si>
  <si>
    <t>FBCF</t>
  </si>
  <si>
    <t>Variação</t>
  </si>
  <si>
    <t>e Serviços</t>
  </si>
  <si>
    <t>das ISFLSF</t>
  </si>
  <si>
    <t>de estoque</t>
  </si>
  <si>
    <t>Remunerações</t>
  </si>
  <si>
    <t xml:space="preserve">   Salários</t>
  </si>
  <si>
    <t xml:space="preserve">   Contribuições sociais efetivas</t>
  </si>
  <si>
    <t xml:space="preserve">      Previdência oficial /FGTS</t>
  </si>
  <si>
    <t xml:space="preserve">      Previdência privada</t>
  </si>
  <si>
    <t xml:space="preserve">   Contribuições sociais imputadas</t>
  </si>
  <si>
    <t>Excedente operacional bruto e rendimento misto bruto</t>
  </si>
  <si>
    <t xml:space="preserve">   Rendimento misto bruto</t>
  </si>
  <si>
    <t xml:space="preserve">   Excedente operacional bruto (EOB)</t>
  </si>
  <si>
    <t>Outros impostos sobre a produção</t>
  </si>
  <si>
    <t>Outros subsídios à produção</t>
  </si>
  <si>
    <t>Valor adicionado bruto ( PIB )</t>
  </si>
  <si>
    <t>Guilhoto, J.J.M., U.A. Sesso Filho (2005). “Estimação da Matriz Insumo-Produto a Partir de Dados Preliminares das Contas Nacionais”. Economia Aplicada. Vol. 9. N. 2. pp. 277-299. Abril-Junho.</t>
  </si>
  <si>
    <t>Joaquim José Martins Guilhoto</t>
  </si>
  <si>
    <t>Número de setores: 42</t>
  </si>
  <si>
    <t>Número de produtos: 80</t>
  </si>
  <si>
    <t>Ano base: 2000</t>
  </si>
  <si>
    <t>Com base nas Contas Nacionais publicadas em 2009</t>
  </si>
  <si>
    <t>Matrizes construídas à partir de dados das contas nacionais segundo a metodologia apresentada nas referências abaixo, a qual deverá ser citada quando da utilização das informações aqui disponibilizadas.</t>
  </si>
  <si>
    <t>Guilhoto, J.J.M., U.A. Sesso Filho (2010). “Estimação da Matriz Insumo-Produto Utilizando Dados Preliminares das Contas Nacionais: Aplicação e Análise de Indicadores Econômicos para o Brasil em 2005”. Economia &amp; Tecnologia. UFPR/TECPAR. Ano 6, Vol 23, Out</t>
  </si>
  <si>
    <t>Sistema de Matrizes de Insumo-Produto para o Brasil 2006 - 42 setores</t>
  </si>
  <si>
    <t>Input-Output Matrix of Brazil 2006 - 42 sectors</t>
  </si>
  <si>
    <t>Ano da Matriz: 2006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</si>
</sst>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\ ###\ ###\ ##0;\ \(\-\)\ #\ ###\ ##0"/>
    <numFmt numFmtId="179" formatCode="0.0"/>
    <numFmt numFmtId="180" formatCode="0.000"/>
    <numFmt numFmtId="181" formatCode="0.0000"/>
    <numFmt numFmtId="182" formatCode="#.0\ ###\ ###\ ##0;\ \(\-\)\ #.0\ ###\ ##0"/>
    <numFmt numFmtId="183" formatCode="#.00\ ###\ ###\ ##0;\ \(\-\)\ #.00\ ###\ ##0"/>
    <numFmt numFmtId="184" formatCode="#.000\ ###\ ###\ ##0;\ \(\-\)\ #.000\ ###\ ##0"/>
    <numFmt numFmtId="185" formatCode="0.00000"/>
    <numFmt numFmtId="186" formatCode="0.000000"/>
    <numFmt numFmtId="187" formatCode="0.0000000"/>
    <numFmt numFmtId="188" formatCode="0.00_);[Red]\(0.00\)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 quotePrefix="1">
      <alignment horizontal="right"/>
    </xf>
    <xf numFmtId="1" fontId="3" fillId="0" borderId="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185" fontId="0" fillId="0" borderId="0" xfId="0" applyNumberFormat="1" applyAlignment="1">
      <alignment/>
    </xf>
    <xf numFmtId="0" fontId="6" fillId="0" borderId="0" xfId="0" applyFont="1" applyAlignment="1">
      <alignment/>
    </xf>
    <xf numFmtId="188" fontId="0" fillId="0" borderId="0" xfId="0" applyNumberFormat="1" applyAlignment="1">
      <alignment/>
    </xf>
    <xf numFmtId="38" fontId="0" fillId="0" borderId="0" xfId="0" applyNumberFormat="1" applyFont="1" applyFill="1" applyAlignment="1">
      <alignment/>
    </xf>
    <xf numFmtId="40" fontId="0" fillId="0" borderId="0" xfId="0" applyNumberForma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38" fontId="0" fillId="0" borderId="0" xfId="0" applyNumberFormat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44" applyAlignment="1" applyProtection="1">
      <alignment horizontal="justify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4" applyAlignment="1" applyProtection="1">
      <alignment horizontal="justify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114300</xdr:rowOff>
    </xdr:from>
    <xdr:to>
      <xdr:col>1</xdr:col>
      <xdr:colOff>2695575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14300"/>
          <a:ext cx="2667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ilhotojjmg.files.wordpress.com/2011/05/metodologia-guilhoto-sesso-ea-20051.pdf" TargetMode="External" /><Relationship Id="rId2" Type="http://schemas.openxmlformats.org/officeDocument/2006/relationships/hyperlink" Target="http://guilhotojjmg.files.wordpress.com/2011/05/metodologia-guilhoto-sesso-ea-20101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B30"/>
  <sheetViews>
    <sheetView showGridLines="0" tabSelected="1" zoomScalePageLayoutView="0" workbookViewId="0" topLeftCell="A1">
      <selection activeCell="B36" sqref="B36"/>
    </sheetView>
  </sheetViews>
  <sheetFormatPr defaultColWidth="9.140625" defaultRowHeight="12.75"/>
  <cols>
    <col min="2" max="2" width="86.28125" style="0" customWidth="1"/>
  </cols>
  <sheetData>
    <row r="8" ht="15.75">
      <c r="B8" s="34" t="s">
        <v>484</v>
      </c>
    </row>
    <row r="9" ht="6.75" customHeight="1">
      <c r="B9" s="34"/>
    </row>
    <row r="10" ht="15">
      <c r="B10" s="35" t="s">
        <v>485</v>
      </c>
    </row>
    <row r="12" ht="12.75">
      <c r="B12" s="36" t="s">
        <v>477</v>
      </c>
    </row>
    <row r="13" ht="12.75">
      <c r="B13" s="36"/>
    </row>
    <row r="14" ht="12.75">
      <c r="B14" s="32" t="s">
        <v>486</v>
      </c>
    </row>
    <row r="15" ht="12.75">
      <c r="B15" s="32" t="s">
        <v>478</v>
      </c>
    </row>
    <row r="16" ht="12.75">
      <c r="B16" s="32" t="s">
        <v>479</v>
      </c>
    </row>
    <row r="17" ht="12.75">
      <c r="B17" s="32" t="s">
        <v>480</v>
      </c>
    </row>
    <row r="18" ht="12.75">
      <c r="B18" s="32" t="s">
        <v>481</v>
      </c>
    </row>
    <row r="19" ht="12.75">
      <c r="B19" s="32"/>
    </row>
    <row r="20" ht="12.75">
      <c r="B20" s="32"/>
    </row>
    <row r="21" ht="45">
      <c r="B21" s="31" t="s">
        <v>482</v>
      </c>
    </row>
    <row r="22" ht="12.75">
      <c r="B22" s="32"/>
    </row>
    <row r="23" ht="38.25">
      <c r="B23" s="37" t="s">
        <v>483</v>
      </c>
    </row>
    <row r="24" ht="12.75">
      <c r="B24" s="32"/>
    </row>
    <row r="25" ht="25.5">
      <c r="B25" s="33" t="s">
        <v>476</v>
      </c>
    </row>
    <row r="26" ht="12.75">
      <c r="B26" s="32"/>
    </row>
    <row r="27" ht="12.75">
      <c r="B27" s="32"/>
    </row>
    <row r="28" ht="12.75">
      <c r="B28" s="32"/>
    </row>
    <row r="29" ht="12.75">
      <c r="B29" s="32"/>
    </row>
    <row r="30" ht="12.75">
      <c r="B30" s="32"/>
    </row>
  </sheetData>
  <sheetProtection/>
  <hyperlinks>
    <hyperlink ref="B25" r:id="rId1" display="Guilhoto, J.J.M., U.A. Sesso Filho (2005). “Estimação da Matriz Insumo-Produto a Partir de Dados Preliminares das Contas Nacionais”. Economia Aplicada. Vol. 9. N. 2. pp. 277-299. Abril-Junho."/>
    <hyperlink ref="B23" r:id="rId2" display="Guilhoto, J.J.M., U.A. Sesso Filho (2010). “Estimação da Matriz Insumo-Produto Utilizando Dados Preliminares das Contas Nacionais: Aplicação e Análise de Indicadores Econômicos para o Brasil em 2005”. Economia &amp; Tecnologia. UFPR/TECPAR. Ano 6, Vol 23, Out"/>
  </hyperlinks>
  <printOptions/>
  <pageMargins left="0.787401575" right="0.787401575" top="0.984251969" bottom="0.984251969" header="0.5" footer="0.5"/>
  <pageSetup horizontalDpi="300" verticalDpi="3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D5" s="28">
        <v>0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D7" s="28">
        <v>0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D8" s="28">
        <v>0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D9" s="28">
        <v>0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D10" s="28">
        <v>0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D11" s="28">
        <v>0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D12" s="28">
        <v>0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D13" s="28">
        <v>0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D14" s="28">
        <v>0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D15" s="28">
        <v>0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D16" s="28">
        <v>0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D17" s="28">
        <v>0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D18" s="28">
        <v>0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D19" s="28">
        <v>0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2.4120652092254526</v>
      </c>
      <c r="E20" s="28">
        <v>0.5470663361129893</v>
      </c>
      <c r="F20" s="28">
        <v>15.255690782059949</v>
      </c>
      <c r="G20" s="28">
        <v>53.3016677935542</v>
      </c>
      <c r="H20" s="28">
        <v>11.637592968221771</v>
      </c>
      <c r="I20" s="28">
        <v>1.9520321538577117</v>
      </c>
      <c r="J20" s="28">
        <v>3.4937645556306816</v>
      </c>
      <c r="K20" s="28">
        <v>1.579032379235219</v>
      </c>
      <c r="L20" s="28">
        <v>8.65359477124183</v>
      </c>
      <c r="M20" s="28">
        <v>3.667831117121178</v>
      </c>
      <c r="N20" s="28">
        <v>9.623394185260311</v>
      </c>
      <c r="O20" s="28">
        <v>9.076327849147322</v>
      </c>
      <c r="P20" s="28">
        <v>10.991060025542785</v>
      </c>
      <c r="Q20" s="28">
        <v>0.9076327849147321</v>
      </c>
      <c r="R20" s="28">
        <v>0</v>
      </c>
      <c r="S20" s="28">
        <v>3.9537976109984223</v>
      </c>
      <c r="T20" s="28">
        <v>0.23623319059424538</v>
      </c>
      <c r="U20" s="28">
        <v>5.0727969348659006</v>
      </c>
      <c r="V20" s="28">
        <v>8.765494703628578</v>
      </c>
      <c r="W20" s="28">
        <v>0.19893321313199608</v>
      </c>
      <c r="X20" s="28">
        <v>0</v>
      </c>
      <c r="Y20" s="28">
        <v>0</v>
      </c>
      <c r="Z20" s="28">
        <v>1.3427991886409736</v>
      </c>
      <c r="AA20" s="28">
        <v>0.3356997971602434</v>
      </c>
      <c r="AB20" s="28">
        <v>0.559499661933739</v>
      </c>
      <c r="AC20" s="28">
        <v>0.32326647133949366</v>
      </c>
      <c r="AD20" s="28">
        <v>0.7584328750657351</v>
      </c>
      <c r="AE20" s="28">
        <v>0.19893321313199608</v>
      </c>
      <c r="AF20" s="28">
        <v>0.012433325820749755</v>
      </c>
      <c r="AG20" s="28">
        <v>9.387160994666065</v>
      </c>
      <c r="AH20" s="28">
        <v>0.9822327398392308</v>
      </c>
      <c r="AI20" s="28">
        <v>0.34813312298099314</v>
      </c>
      <c r="AJ20" s="28">
        <v>371.4331755690782</v>
      </c>
      <c r="AK20" s="28">
        <v>2.5985650965366993</v>
      </c>
      <c r="AL20" s="28">
        <v>0</v>
      </c>
      <c r="AM20" s="28">
        <v>0</v>
      </c>
      <c r="AN20" s="28">
        <v>0</v>
      </c>
      <c r="AO20" s="28">
        <v>14.621591165201714</v>
      </c>
      <c r="AP20" s="28">
        <v>0</v>
      </c>
      <c r="AQ20" s="28">
        <v>0</v>
      </c>
      <c r="AR20" s="28">
        <v>6.403162797686124</v>
      </c>
      <c r="AS20" s="28">
        <v>8.317894974081588</v>
      </c>
      <c r="AT20" s="28">
        <v>568.9489895575089</v>
      </c>
      <c r="AU20" s="28">
        <v>57.16843212380737</v>
      </c>
      <c r="AV20" s="28">
        <v>0</v>
      </c>
      <c r="AW20" s="28">
        <v>0</v>
      </c>
      <c r="AX20" s="28">
        <v>18.92352189918113</v>
      </c>
      <c r="AY20" s="28">
        <v>0</v>
      </c>
      <c r="AZ20" s="28">
        <v>16.959056419502666</v>
      </c>
      <c r="BA20" s="28">
        <v>93.05101044249116</v>
      </c>
      <c r="BB20" s="28">
        <v>662</v>
      </c>
      <c r="BD20" s="28">
        <v>662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D21" s="28">
        <v>0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0.05425314056912309</v>
      </c>
      <c r="F22" s="28">
        <v>0.23111837882446434</v>
      </c>
      <c r="G22" s="28">
        <v>0.4177491823822478</v>
      </c>
      <c r="H22" s="28">
        <v>9.957621420056851</v>
      </c>
      <c r="I22" s="28">
        <v>0.2907968334504997</v>
      </c>
      <c r="J22" s="28">
        <v>10.965644771831158</v>
      </c>
      <c r="K22" s="28">
        <v>9.972812299416207</v>
      </c>
      <c r="L22" s="28">
        <v>4.233915090014365</v>
      </c>
      <c r="M22" s="28">
        <v>0.7736497845156952</v>
      </c>
      <c r="N22" s="28">
        <v>5.31572271296268</v>
      </c>
      <c r="O22" s="28">
        <v>9.328284989455023</v>
      </c>
      <c r="P22" s="28">
        <v>0.9874071583580402</v>
      </c>
      <c r="Q22" s="28">
        <v>0.02604150747317908</v>
      </c>
      <c r="R22" s="28">
        <v>0.6293364306018278</v>
      </c>
      <c r="S22" s="28">
        <v>0.010850628113824617</v>
      </c>
      <c r="T22" s="28">
        <v>0</v>
      </c>
      <c r="U22" s="28">
        <v>0.00651037686829477</v>
      </c>
      <c r="V22" s="28">
        <v>0.023871381850414156</v>
      </c>
      <c r="W22" s="28">
        <v>0.046657700889445854</v>
      </c>
      <c r="X22" s="28">
        <v>0</v>
      </c>
      <c r="Y22" s="28">
        <v>0</v>
      </c>
      <c r="Z22" s="28">
        <v>0</v>
      </c>
      <c r="AA22" s="28">
        <v>0.20290674572852035</v>
      </c>
      <c r="AB22" s="28">
        <v>0</v>
      </c>
      <c r="AC22" s="28">
        <v>0</v>
      </c>
      <c r="AD22" s="28">
        <v>0.010850628113824617</v>
      </c>
      <c r="AE22" s="28">
        <v>0</v>
      </c>
      <c r="AF22" s="28">
        <v>0.014105816547972001</v>
      </c>
      <c r="AG22" s="28">
        <v>0</v>
      </c>
      <c r="AH22" s="28">
        <v>0.6456123727725648</v>
      </c>
      <c r="AI22" s="28">
        <v>0</v>
      </c>
      <c r="AJ22" s="28">
        <v>5.735642020967692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59.881361371763916</v>
      </c>
      <c r="AU22" s="28">
        <v>11.277057798697925</v>
      </c>
      <c r="AV22" s="28">
        <v>0</v>
      </c>
      <c r="AW22" s="28">
        <v>0</v>
      </c>
      <c r="AX22" s="28">
        <v>0</v>
      </c>
      <c r="AY22" s="28">
        <v>0</v>
      </c>
      <c r="AZ22" s="28">
        <v>-0.15841917046183943</v>
      </c>
      <c r="BA22" s="28">
        <v>11.118638628236084</v>
      </c>
      <c r="BB22" s="28">
        <v>71</v>
      </c>
      <c r="BD22" s="28">
        <v>71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0.10769485995520779</v>
      </c>
      <c r="F23" s="28">
        <v>0</v>
      </c>
      <c r="G23" s="28">
        <v>0.1394365028893743</v>
      </c>
      <c r="H23" s="28">
        <v>1.4578483147620758</v>
      </c>
      <c r="I23" s="28">
        <v>3.7829236596897724</v>
      </c>
      <c r="J23" s="28">
        <v>4.62067630713081</v>
      </c>
      <c r="K23" s="28">
        <v>6.017308596234137</v>
      </c>
      <c r="L23" s="28">
        <v>3.055133132413526</v>
      </c>
      <c r="M23" s="28">
        <v>1.5587413940885337</v>
      </c>
      <c r="N23" s="28">
        <v>0.6030912157491636</v>
      </c>
      <c r="O23" s="28">
        <v>1.2265877733845771</v>
      </c>
      <c r="P23" s="28">
        <v>0.12923383194624935</v>
      </c>
      <c r="Q23" s="28">
        <v>0.404705947410623</v>
      </c>
      <c r="R23" s="28">
        <v>0.0022672602095833217</v>
      </c>
      <c r="S23" s="28">
        <v>0.026073492410208197</v>
      </c>
      <c r="T23" s="28">
        <v>0</v>
      </c>
      <c r="U23" s="28">
        <v>0.06915143639229131</v>
      </c>
      <c r="V23" s="28">
        <v>0.03514253324854149</v>
      </c>
      <c r="W23" s="28">
        <v>0.12016479110791606</v>
      </c>
      <c r="X23" s="28">
        <v>0</v>
      </c>
      <c r="Y23" s="28">
        <v>0</v>
      </c>
      <c r="Z23" s="28">
        <v>0.005668150523958304</v>
      </c>
      <c r="AA23" s="28">
        <v>0.017004451571874916</v>
      </c>
      <c r="AB23" s="28">
        <v>0</v>
      </c>
      <c r="AC23" s="28">
        <v>0</v>
      </c>
      <c r="AD23" s="28">
        <v>0.10996212016479111</v>
      </c>
      <c r="AE23" s="28">
        <v>0</v>
      </c>
      <c r="AF23" s="28">
        <v>0</v>
      </c>
      <c r="AG23" s="28">
        <v>0</v>
      </c>
      <c r="AH23" s="28">
        <v>0.4942627256891642</v>
      </c>
      <c r="AI23" s="28">
        <v>0.601957585644372</v>
      </c>
      <c r="AJ23" s="28">
        <v>0.8071446346116625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0.013603561257499931</v>
      </c>
      <c r="AS23" s="28">
        <v>0</v>
      </c>
      <c r="AT23" s="28">
        <v>25.40578427848591</v>
      </c>
      <c r="AU23" s="28">
        <v>15.272264771753255</v>
      </c>
      <c r="AV23" s="28">
        <v>0</v>
      </c>
      <c r="AW23" s="28">
        <v>0</v>
      </c>
      <c r="AX23" s="28">
        <v>0</v>
      </c>
      <c r="AY23" s="28">
        <v>0</v>
      </c>
      <c r="AZ23" s="28">
        <v>0.32195094976083166</v>
      </c>
      <c r="BA23" s="28">
        <v>15.594215721514088</v>
      </c>
      <c r="BB23" s="28">
        <v>41</v>
      </c>
      <c r="BD23" s="28">
        <v>41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11.395433281649638</v>
      </c>
      <c r="E24" s="28">
        <v>10.319723293444122</v>
      </c>
      <c r="F24" s="28">
        <v>44.39963423846062</v>
      </c>
      <c r="G24" s="28">
        <v>4.633827641500683</v>
      </c>
      <c r="H24" s="28">
        <v>65.77198213599438</v>
      </c>
      <c r="I24" s="28">
        <v>28.21670045985237</v>
      </c>
      <c r="J24" s="28">
        <v>46.13731960402338</v>
      </c>
      <c r="K24" s="28">
        <v>73.95210644190885</v>
      </c>
      <c r="L24" s="28">
        <v>29.292410448057886</v>
      </c>
      <c r="M24" s="28">
        <v>27.010959593951682</v>
      </c>
      <c r="N24" s="28">
        <v>35.02559005552684</v>
      </c>
      <c r="O24" s="28">
        <v>26.987317616188925</v>
      </c>
      <c r="P24" s="28">
        <v>11.300865370598604</v>
      </c>
      <c r="Q24" s="28">
        <v>9.102161438662055</v>
      </c>
      <c r="R24" s="28">
        <v>6.406975973707576</v>
      </c>
      <c r="S24" s="28">
        <v>5.236698074451026</v>
      </c>
      <c r="T24" s="28">
        <v>17.2941067334579</v>
      </c>
      <c r="U24" s="28">
        <v>12.329291403278601</v>
      </c>
      <c r="V24" s="28">
        <v>4.929352363535164</v>
      </c>
      <c r="W24" s="28">
        <v>1.288487788070343</v>
      </c>
      <c r="X24" s="28">
        <v>0</v>
      </c>
      <c r="Y24" s="28">
        <v>0</v>
      </c>
      <c r="Z24" s="28">
        <v>4.350123908347579</v>
      </c>
      <c r="AA24" s="28">
        <v>0.1773148332206894</v>
      </c>
      <c r="AB24" s="28">
        <v>3.4635497422441324</v>
      </c>
      <c r="AC24" s="28">
        <v>4.598364674856544</v>
      </c>
      <c r="AD24" s="28">
        <v>6.2178401516055075</v>
      </c>
      <c r="AE24" s="28">
        <v>7.2699081620482655</v>
      </c>
      <c r="AF24" s="28">
        <v>4.964815330179303</v>
      </c>
      <c r="AG24" s="28">
        <v>18.298890788375143</v>
      </c>
      <c r="AH24" s="28">
        <v>6.158735207198611</v>
      </c>
      <c r="AI24" s="28">
        <v>0</v>
      </c>
      <c r="AJ24" s="28">
        <v>75.37062510767437</v>
      </c>
      <c r="AK24" s="28">
        <v>8.097377383744814</v>
      </c>
      <c r="AL24" s="28">
        <v>0.21277779986482726</v>
      </c>
      <c r="AM24" s="28">
        <v>9.043056494255158</v>
      </c>
      <c r="AN24" s="28">
        <v>0</v>
      </c>
      <c r="AO24" s="28">
        <v>7.49450695079447</v>
      </c>
      <c r="AP24" s="28">
        <v>0.5674074663062061</v>
      </c>
      <c r="AQ24" s="28">
        <v>0</v>
      </c>
      <c r="AR24" s="28">
        <v>22.83815051882479</v>
      </c>
      <c r="AS24" s="28">
        <v>0.9575000993917225</v>
      </c>
      <c r="AT24" s="28">
        <v>651.1118885752528</v>
      </c>
      <c r="AU24" s="28">
        <v>34.741886322373745</v>
      </c>
      <c r="AV24" s="28">
        <v>0</v>
      </c>
      <c r="AW24" s="28">
        <v>0</v>
      </c>
      <c r="AX24" s="28">
        <v>30.770034058230298</v>
      </c>
      <c r="AY24" s="28">
        <v>172.00720921295007</v>
      </c>
      <c r="AZ24" s="28">
        <v>3.368981831193098</v>
      </c>
      <c r="BA24" s="28">
        <v>240.88811142474722</v>
      </c>
      <c r="BB24" s="28">
        <v>892</v>
      </c>
      <c r="BD24" s="28">
        <v>892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36.89687857150347</v>
      </c>
      <c r="F25" s="28">
        <v>63.90387216507816</v>
      </c>
      <c r="G25" s="28">
        <v>21.07753766789343</v>
      </c>
      <c r="H25" s="28">
        <v>46.89864007633188</v>
      </c>
      <c r="I25" s="28">
        <v>12.932926509599152</v>
      </c>
      <c r="J25" s="28">
        <v>21.838298050811026</v>
      </c>
      <c r="K25" s="28">
        <v>59.67493944827152</v>
      </c>
      <c r="L25" s="28">
        <v>29.13264760466799</v>
      </c>
      <c r="M25" s="28">
        <v>5.325322680423181</v>
      </c>
      <c r="N25" s="28">
        <v>61.196460214106715</v>
      </c>
      <c r="O25" s="28">
        <v>34.45797028509117</v>
      </c>
      <c r="P25" s="28">
        <v>7.294349553856962</v>
      </c>
      <c r="Q25" s="28">
        <v>20.227276063456113</v>
      </c>
      <c r="R25" s="28">
        <v>4.586937602885513</v>
      </c>
      <c r="S25" s="28">
        <v>24.97084080400113</v>
      </c>
      <c r="T25" s="28">
        <v>38.79877952879745</v>
      </c>
      <c r="U25" s="28">
        <v>4.228932716806643</v>
      </c>
      <c r="V25" s="28">
        <v>6.891594057018233</v>
      </c>
      <c r="W25" s="28">
        <v>8.726369098172439</v>
      </c>
      <c r="X25" s="28">
        <v>10.784897193125937</v>
      </c>
      <c r="Y25" s="28">
        <v>2.5507848133119433</v>
      </c>
      <c r="Z25" s="28">
        <v>4.788315351304877</v>
      </c>
      <c r="AA25" s="28">
        <v>0.49225671835844526</v>
      </c>
      <c r="AB25" s="28">
        <v>5.146320237383746</v>
      </c>
      <c r="AC25" s="28">
        <v>9.755633145649188</v>
      </c>
      <c r="AD25" s="28">
        <v>2.7521625617313075</v>
      </c>
      <c r="AE25" s="28">
        <v>14.521573191574136</v>
      </c>
      <c r="AF25" s="28">
        <v>5.213446153523534</v>
      </c>
      <c r="AG25" s="28">
        <v>15.259958269111804</v>
      </c>
      <c r="AH25" s="28">
        <v>3.4905476392689754</v>
      </c>
      <c r="AI25" s="28">
        <v>4.631688213645371</v>
      </c>
      <c r="AJ25" s="28">
        <v>57.168905245719436</v>
      </c>
      <c r="AK25" s="28">
        <v>0</v>
      </c>
      <c r="AL25" s="28">
        <v>1.7228985142545583</v>
      </c>
      <c r="AM25" s="28">
        <v>12.821049982699508</v>
      </c>
      <c r="AN25" s="28">
        <v>0</v>
      </c>
      <c r="AO25" s="28">
        <v>20.02589831503675</v>
      </c>
      <c r="AP25" s="28">
        <v>6.309836117140071</v>
      </c>
      <c r="AQ25" s="28">
        <v>2.416532981032368</v>
      </c>
      <c r="AR25" s="28">
        <v>2.2151552326130037</v>
      </c>
      <c r="AS25" s="28">
        <v>0</v>
      </c>
      <c r="AT25" s="28">
        <v>691.1284325752571</v>
      </c>
      <c r="AU25" s="28">
        <v>249.21615132165286</v>
      </c>
      <c r="AV25" s="28">
        <v>0</v>
      </c>
      <c r="AW25" s="28">
        <v>0</v>
      </c>
      <c r="AX25" s="28">
        <v>61.39783796252608</v>
      </c>
      <c r="AY25" s="28">
        <v>1111.1576651672904</v>
      </c>
      <c r="AZ25" s="28">
        <v>21.09991297327336</v>
      </c>
      <c r="BA25" s="28">
        <v>1442.8715674247428</v>
      </c>
      <c r="BB25" s="28">
        <v>2134</v>
      </c>
      <c r="BD25" s="28">
        <v>2134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1.4421091962075567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16.01303068516183</v>
      </c>
      <c r="L26" s="28">
        <v>0</v>
      </c>
      <c r="M26" s="28">
        <v>0</v>
      </c>
      <c r="N26" s="28">
        <v>1.5170239596469104</v>
      </c>
      <c r="O26" s="28">
        <v>0.4120311989164448</v>
      </c>
      <c r="P26" s="28">
        <v>0</v>
      </c>
      <c r="Q26" s="28">
        <v>0</v>
      </c>
      <c r="R26" s="28">
        <v>0</v>
      </c>
      <c r="S26" s="28">
        <v>0.2622016720377376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0.0374573817196768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1.5732100322264257</v>
      </c>
      <c r="AR26" s="28">
        <v>0</v>
      </c>
      <c r="AS26" s="28">
        <v>0</v>
      </c>
      <c r="AT26" s="28">
        <v>21.257064125916585</v>
      </c>
      <c r="AU26" s="28">
        <v>85.9834197375181</v>
      </c>
      <c r="AV26" s="28">
        <v>0</v>
      </c>
      <c r="AW26" s="28">
        <v>0</v>
      </c>
      <c r="AX26" s="28">
        <v>1.4608378870673953</v>
      </c>
      <c r="AY26" s="28">
        <v>295.93204427630656</v>
      </c>
      <c r="AZ26" s="28">
        <v>-3.6333660268086496</v>
      </c>
      <c r="BA26" s="28">
        <v>379.7429358740834</v>
      </c>
      <c r="BB26" s="28">
        <v>401</v>
      </c>
      <c r="BD26" s="28">
        <v>401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1.4483488622678582</v>
      </c>
      <c r="E27" s="28">
        <v>3.134131964251759</v>
      </c>
      <c r="F27" s="28">
        <v>31.103885402801545</v>
      </c>
      <c r="G27" s="28">
        <v>6.339494200418331</v>
      </c>
      <c r="H27" s="28">
        <v>2.3980858211320277</v>
      </c>
      <c r="I27" s="28">
        <v>2.445572669075236</v>
      </c>
      <c r="J27" s="28">
        <v>1.424605438296254</v>
      </c>
      <c r="K27" s="28">
        <v>75.21916714204221</v>
      </c>
      <c r="L27" s="28">
        <v>123.65575204411485</v>
      </c>
      <c r="M27" s="28">
        <v>168.67328389427647</v>
      </c>
      <c r="N27" s="28">
        <v>101.5981111744945</v>
      </c>
      <c r="O27" s="28">
        <v>16.121784876719275</v>
      </c>
      <c r="P27" s="28">
        <v>1.7807567978703176</v>
      </c>
      <c r="Q27" s="28">
        <v>1.0447106547505864</v>
      </c>
      <c r="R27" s="28">
        <v>4.81991506623566</v>
      </c>
      <c r="S27" s="28">
        <v>2.5168029409900488</v>
      </c>
      <c r="T27" s="28">
        <v>19.30340368891424</v>
      </c>
      <c r="U27" s="28">
        <v>2.0656778855295683</v>
      </c>
      <c r="V27" s="28">
        <v>5.840882297014642</v>
      </c>
      <c r="W27" s="28">
        <v>2.350598973188819</v>
      </c>
      <c r="X27" s="28">
        <v>0.47486847943208466</v>
      </c>
      <c r="Y27" s="28">
        <v>0.07123027191481271</v>
      </c>
      <c r="Z27" s="28">
        <v>2.564289788933257</v>
      </c>
      <c r="AA27" s="28">
        <v>0.5460987513468973</v>
      </c>
      <c r="AB27" s="28">
        <v>1.0447106547505864</v>
      </c>
      <c r="AC27" s="28">
        <v>4.5824808265196175</v>
      </c>
      <c r="AD27" s="28">
        <v>3.5852570197122393</v>
      </c>
      <c r="AE27" s="28">
        <v>0.5223553273752932</v>
      </c>
      <c r="AF27" s="28">
        <v>3.1103885402801548</v>
      </c>
      <c r="AG27" s="28">
        <v>2.564289788933257</v>
      </c>
      <c r="AH27" s="28">
        <v>10.37587627559105</v>
      </c>
      <c r="AI27" s="28">
        <v>99.2475122013057</v>
      </c>
      <c r="AJ27" s="28">
        <v>68.26234391836218</v>
      </c>
      <c r="AK27" s="28">
        <v>12.678988400836662</v>
      </c>
      <c r="AL27" s="28">
        <v>33.6444317677632</v>
      </c>
      <c r="AM27" s="28">
        <v>46.29967674462826</v>
      </c>
      <c r="AN27" s="28">
        <v>2.6592634848196743</v>
      </c>
      <c r="AO27" s="28">
        <v>38.63055080180009</v>
      </c>
      <c r="AP27" s="28">
        <v>4.938632186093681</v>
      </c>
      <c r="AQ27" s="28">
        <v>2.136908157444381</v>
      </c>
      <c r="AR27" s="28">
        <v>5.7459086011282245</v>
      </c>
      <c r="AS27" s="28">
        <v>42.50072890917158</v>
      </c>
      <c r="AT27" s="28">
        <v>959.4717626925271</v>
      </c>
      <c r="AU27" s="28">
        <v>164.11454649172845</v>
      </c>
      <c r="AV27" s="28">
        <v>0</v>
      </c>
      <c r="AW27" s="28">
        <v>0</v>
      </c>
      <c r="AX27" s="28">
        <v>533.3010458262027</v>
      </c>
      <c r="AY27" s="28">
        <v>194.88602395892755</v>
      </c>
      <c r="AZ27" s="28">
        <v>21.226621030614186</v>
      </c>
      <c r="BA27" s="28">
        <v>913.5282373074729</v>
      </c>
      <c r="BB27" s="28">
        <v>1873</v>
      </c>
      <c r="BD27" s="28">
        <v>1873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2.1807998046804875</v>
      </c>
      <c r="F28" s="28">
        <v>3.5659023833289054</v>
      </c>
      <c r="G28" s="28">
        <v>1.2377512404943307</v>
      </c>
      <c r="H28" s="28">
        <v>0</v>
      </c>
      <c r="I28" s="28">
        <v>0</v>
      </c>
      <c r="J28" s="28">
        <v>0.029470267630817396</v>
      </c>
      <c r="K28" s="28">
        <v>27.73152184059917</v>
      </c>
      <c r="L28" s="28">
        <v>18.949382086615586</v>
      </c>
      <c r="M28" s="28">
        <v>691.4314191542377</v>
      </c>
      <c r="N28" s="28">
        <v>6.4245183435181925</v>
      </c>
      <c r="O28" s="28">
        <v>14.705663547777881</v>
      </c>
      <c r="P28" s="28">
        <v>0.17682160578490438</v>
      </c>
      <c r="Q28" s="28">
        <v>5.451999511701219</v>
      </c>
      <c r="R28" s="28">
        <v>0.11788107052326958</v>
      </c>
      <c r="S28" s="28">
        <v>0</v>
      </c>
      <c r="T28" s="28">
        <v>2.2692106075729397</v>
      </c>
      <c r="U28" s="28">
        <v>0.9725188318169742</v>
      </c>
      <c r="V28" s="28">
        <v>0.7072864231396175</v>
      </c>
      <c r="W28" s="28">
        <v>0.884108028924522</v>
      </c>
      <c r="X28" s="28">
        <v>0.05894053526163479</v>
      </c>
      <c r="Y28" s="28">
        <v>0</v>
      </c>
      <c r="Z28" s="28">
        <v>0</v>
      </c>
      <c r="AA28" s="28">
        <v>0</v>
      </c>
      <c r="AB28" s="28">
        <v>0.029470267630817396</v>
      </c>
      <c r="AC28" s="28">
        <v>0</v>
      </c>
      <c r="AD28" s="28">
        <v>0</v>
      </c>
      <c r="AE28" s="28">
        <v>0.11788107052326958</v>
      </c>
      <c r="AF28" s="28">
        <v>0.08841080289245219</v>
      </c>
      <c r="AG28" s="28">
        <v>0</v>
      </c>
      <c r="AH28" s="28">
        <v>1.561924184433322</v>
      </c>
      <c r="AI28" s="28">
        <v>0</v>
      </c>
      <c r="AJ28" s="28">
        <v>9.224193768445845</v>
      </c>
      <c r="AK28" s="28">
        <v>17.475868705074717</v>
      </c>
      <c r="AL28" s="28">
        <v>6.483458878779828</v>
      </c>
      <c r="AM28" s="28">
        <v>71.73063141340954</v>
      </c>
      <c r="AN28" s="28">
        <v>7.426507442965984</v>
      </c>
      <c r="AO28" s="28">
        <v>43.91069876991792</v>
      </c>
      <c r="AP28" s="28">
        <v>47.329249815092744</v>
      </c>
      <c r="AQ28" s="28">
        <v>0.9135782965553393</v>
      </c>
      <c r="AR28" s="28">
        <v>22.75104661099103</v>
      </c>
      <c r="AS28" s="28">
        <v>5.717231920378575</v>
      </c>
      <c r="AT28" s="28">
        <v>1011.6553472306997</v>
      </c>
      <c r="AU28" s="28">
        <v>302.8364701742796</v>
      </c>
      <c r="AV28" s="28">
        <v>0</v>
      </c>
      <c r="AW28" s="28">
        <v>0</v>
      </c>
      <c r="AX28" s="28">
        <v>842.8496542413776</v>
      </c>
      <c r="AY28" s="28">
        <v>1921.1372765853553</v>
      </c>
      <c r="AZ28" s="28">
        <v>25.521251768287865</v>
      </c>
      <c r="BA28" s="28">
        <v>3092.3446527693004</v>
      </c>
      <c r="BB28" s="28">
        <v>4104</v>
      </c>
      <c r="BD28" s="28">
        <v>4104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23.218254360800607</v>
      </c>
      <c r="L29" s="28">
        <v>0.034144491707059715</v>
      </c>
      <c r="M29" s="28">
        <v>0</v>
      </c>
      <c r="N29" s="28">
        <v>176.7318890757411</v>
      </c>
      <c r="O29" s="28">
        <v>13.009051340389753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15.569888218419232</v>
      </c>
      <c r="AM29" s="28">
        <v>0</v>
      </c>
      <c r="AN29" s="28">
        <v>0</v>
      </c>
      <c r="AO29" s="28">
        <v>12.394450489662676</v>
      </c>
      <c r="AP29" s="28">
        <v>0</v>
      </c>
      <c r="AQ29" s="28">
        <v>0</v>
      </c>
      <c r="AR29" s="28">
        <v>0</v>
      </c>
      <c r="AS29" s="28">
        <v>0</v>
      </c>
      <c r="AT29" s="28">
        <v>240.9576779767204</v>
      </c>
      <c r="AU29" s="28">
        <v>697.2305206581594</v>
      </c>
      <c r="AV29" s="28">
        <v>0</v>
      </c>
      <c r="AW29" s="28">
        <v>0</v>
      </c>
      <c r="AX29" s="28">
        <v>1781.1815543904772</v>
      </c>
      <c r="AY29" s="28">
        <v>1412.284465987404</v>
      </c>
      <c r="AZ29" s="28">
        <v>10.345780987239094</v>
      </c>
      <c r="BA29" s="28">
        <v>3901.042322023279</v>
      </c>
      <c r="BB29" s="28">
        <v>4142</v>
      </c>
      <c r="BD29" s="28">
        <v>4142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1.2428532099500014</v>
      </c>
      <c r="E30" s="28">
        <v>0.30993845634663375</v>
      </c>
      <c r="F30" s="28">
        <v>0.0030993845634663376</v>
      </c>
      <c r="G30" s="28">
        <v>0.21075815031571096</v>
      </c>
      <c r="H30" s="28">
        <v>0.15186984360985054</v>
      </c>
      <c r="I30" s="28">
        <v>0.04649076845199506</v>
      </c>
      <c r="J30" s="28">
        <v>0.04339138388852872</v>
      </c>
      <c r="K30" s="28">
        <v>4.252355621075815</v>
      </c>
      <c r="L30" s="28">
        <v>1.2521513636404003</v>
      </c>
      <c r="M30" s="28">
        <v>0.07128584495972576</v>
      </c>
      <c r="N30" s="28">
        <v>84.80536042556592</v>
      </c>
      <c r="O30" s="28">
        <v>78.66547960533912</v>
      </c>
      <c r="P30" s="28">
        <v>0.07128584495972576</v>
      </c>
      <c r="Q30" s="28">
        <v>0.08678276777705744</v>
      </c>
      <c r="R30" s="28">
        <v>0.45251014626608527</v>
      </c>
      <c r="S30" s="28">
        <v>0.09608092146745646</v>
      </c>
      <c r="T30" s="28">
        <v>0.22005630400610998</v>
      </c>
      <c r="U30" s="28">
        <v>0.07748461408665844</v>
      </c>
      <c r="V30" s="28">
        <v>0.0495901530154614</v>
      </c>
      <c r="W30" s="28">
        <v>0.08058399865012478</v>
      </c>
      <c r="X30" s="28">
        <v>0.034093230198129716</v>
      </c>
      <c r="Y30" s="28">
        <v>0.009298153690399012</v>
      </c>
      <c r="Z30" s="28">
        <v>0.006198769126932675</v>
      </c>
      <c r="AA30" s="28">
        <v>0.03719261476159605</v>
      </c>
      <c r="AB30" s="28">
        <v>0.04339138388852872</v>
      </c>
      <c r="AC30" s="28">
        <v>0.061987691269326746</v>
      </c>
      <c r="AD30" s="28">
        <v>0.05578892214239407</v>
      </c>
      <c r="AE30" s="28">
        <v>0.10227969059438913</v>
      </c>
      <c r="AF30" s="28">
        <v>0.06508707583279309</v>
      </c>
      <c r="AG30" s="28">
        <v>0.2634476878946387</v>
      </c>
      <c r="AH30" s="28">
        <v>0.0030993845634663376</v>
      </c>
      <c r="AI30" s="28">
        <v>0.5113984529719456</v>
      </c>
      <c r="AJ30" s="28">
        <v>0.8554301395167091</v>
      </c>
      <c r="AK30" s="28">
        <v>18.497127074767103</v>
      </c>
      <c r="AL30" s="28">
        <v>26.691899860572097</v>
      </c>
      <c r="AM30" s="28">
        <v>0.3533298402351625</v>
      </c>
      <c r="AN30" s="28">
        <v>0.0247950765077307</v>
      </c>
      <c r="AO30" s="28">
        <v>9.484116764206993</v>
      </c>
      <c r="AP30" s="28">
        <v>2.4640107279557384</v>
      </c>
      <c r="AQ30" s="28">
        <v>0.6322744509471329</v>
      </c>
      <c r="AR30" s="28">
        <v>0.6818646039625942</v>
      </c>
      <c r="AS30" s="28">
        <v>0</v>
      </c>
      <c r="AT30" s="28">
        <v>233.06752040354166</v>
      </c>
      <c r="AU30" s="28">
        <v>68.57698285125619</v>
      </c>
      <c r="AV30" s="28">
        <v>0</v>
      </c>
      <c r="AW30" s="28">
        <v>0</v>
      </c>
      <c r="AX30" s="28">
        <v>24.277479285631824</v>
      </c>
      <c r="AY30" s="28">
        <v>19.566414749162988</v>
      </c>
      <c r="AZ30" s="28">
        <v>3.5116027104073604</v>
      </c>
      <c r="BA30" s="28">
        <v>115.93247959645835</v>
      </c>
      <c r="BB30" s="28">
        <v>349</v>
      </c>
      <c r="BD30" s="28">
        <v>349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6.979681254036692</v>
      </c>
      <c r="E31" s="28">
        <v>0</v>
      </c>
      <c r="F31" s="28">
        <v>0.018416045525162777</v>
      </c>
      <c r="G31" s="28">
        <v>10.699722450119573</v>
      </c>
      <c r="H31" s="28">
        <v>0.018416045525162777</v>
      </c>
      <c r="I31" s="28">
        <v>0.11049627315097665</v>
      </c>
      <c r="J31" s="28">
        <v>3.8305374692338576</v>
      </c>
      <c r="K31" s="28">
        <v>2.7071586921989286</v>
      </c>
      <c r="L31" s="28">
        <v>0.3499048649780928</v>
      </c>
      <c r="M31" s="28">
        <v>7.237505891388971</v>
      </c>
      <c r="N31" s="28">
        <v>0.07366418210065111</v>
      </c>
      <c r="O31" s="28">
        <v>3.5911288774067414</v>
      </c>
      <c r="P31" s="28">
        <v>173.5712290746592</v>
      </c>
      <c r="Q31" s="28">
        <v>6.7955207987850645</v>
      </c>
      <c r="R31" s="28">
        <v>0.11049627315097665</v>
      </c>
      <c r="S31" s="28">
        <v>0.7182257754813484</v>
      </c>
      <c r="T31" s="28">
        <v>0.11049627315097665</v>
      </c>
      <c r="U31" s="28">
        <v>4.917084155218461</v>
      </c>
      <c r="V31" s="28">
        <v>3.057063557177021</v>
      </c>
      <c r="W31" s="28">
        <v>1.0312985494091156</v>
      </c>
      <c r="X31" s="28">
        <v>0</v>
      </c>
      <c r="Y31" s="28">
        <v>0</v>
      </c>
      <c r="Z31" s="28">
        <v>0.3499048649780928</v>
      </c>
      <c r="AA31" s="28">
        <v>0.036832091050325554</v>
      </c>
      <c r="AB31" s="28">
        <v>0.7918899575819993</v>
      </c>
      <c r="AC31" s="28">
        <v>0</v>
      </c>
      <c r="AD31" s="28">
        <v>0.5893134568052089</v>
      </c>
      <c r="AE31" s="28">
        <v>0.018416045525162777</v>
      </c>
      <c r="AF31" s="28">
        <v>0.018416045525162777</v>
      </c>
      <c r="AG31" s="28">
        <v>0.5893134568052089</v>
      </c>
      <c r="AH31" s="28">
        <v>5.487981566498508</v>
      </c>
      <c r="AI31" s="28">
        <v>0</v>
      </c>
      <c r="AJ31" s="28">
        <v>93.36935081257528</v>
      </c>
      <c r="AK31" s="28">
        <v>3.388552376629951</v>
      </c>
      <c r="AL31" s="28">
        <v>0</v>
      </c>
      <c r="AM31" s="28">
        <v>0.20257650077679054</v>
      </c>
      <c r="AN31" s="28">
        <v>0</v>
      </c>
      <c r="AO31" s="28">
        <v>4.493515108139718</v>
      </c>
      <c r="AP31" s="28">
        <v>0</v>
      </c>
      <c r="AQ31" s="28">
        <v>0</v>
      </c>
      <c r="AR31" s="28">
        <v>1.1970429591355805</v>
      </c>
      <c r="AS31" s="28">
        <v>0.14732836420130221</v>
      </c>
      <c r="AT31" s="28">
        <v>336.6084801089253</v>
      </c>
      <c r="AU31" s="28">
        <v>165.21034440623527</v>
      </c>
      <c r="AV31" s="28">
        <v>0</v>
      </c>
      <c r="AW31" s="28">
        <v>0</v>
      </c>
      <c r="AX31" s="28">
        <v>369.7941941452686</v>
      </c>
      <c r="AY31" s="28">
        <v>191.08488836908896</v>
      </c>
      <c r="AZ31" s="28">
        <v>-7.69790702951804</v>
      </c>
      <c r="BA31" s="28">
        <v>718.3915198910747</v>
      </c>
      <c r="BB31" s="28">
        <v>1055</v>
      </c>
      <c r="BD31" s="28">
        <v>1055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0.234153248731509</v>
      </c>
      <c r="E32" s="28">
        <v>3.9737183681788437</v>
      </c>
      <c r="F32" s="28">
        <v>0.13085034487937267</v>
      </c>
      <c r="G32" s="28">
        <v>4.565988350264425</v>
      </c>
      <c r="H32" s="28">
        <v>0.5647225410583452</v>
      </c>
      <c r="I32" s="28">
        <v>0.8746312526147543</v>
      </c>
      <c r="J32" s="28">
        <v>3.498525010459017</v>
      </c>
      <c r="K32" s="28">
        <v>2.141813539867626</v>
      </c>
      <c r="L32" s="28">
        <v>4.194097896396735</v>
      </c>
      <c r="M32" s="28">
        <v>4.139003014342262</v>
      </c>
      <c r="N32" s="28">
        <v>2.0591712167859173</v>
      </c>
      <c r="O32" s="28">
        <v>1.9627551731905901</v>
      </c>
      <c r="P32" s="28">
        <v>3.6638096566224347</v>
      </c>
      <c r="Q32" s="28">
        <v>102.70374700979393</v>
      </c>
      <c r="R32" s="28">
        <v>0.20660580770427264</v>
      </c>
      <c r="S32" s="28">
        <v>2.2864376052606175</v>
      </c>
      <c r="T32" s="28">
        <v>1.1087845013462632</v>
      </c>
      <c r="U32" s="28">
        <v>5.523261925960889</v>
      </c>
      <c r="V32" s="28">
        <v>10.144345158279787</v>
      </c>
      <c r="W32" s="28">
        <v>7.424035356840197</v>
      </c>
      <c r="X32" s="28">
        <v>1.1845399641711631</v>
      </c>
      <c r="Y32" s="28">
        <v>0.4132116154085453</v>
      </c>
      <c r="Z32" s="28">
        <v>3.6224884950815803</v>
      </c>
      <c r="AA32" s="28">
        <v>0.19971894744746355</v>
      </c>
      <c r="AB32" s="28">
        <v>6.1361924888168975</v>
      </c>
      <c r="AC32" s="28">
        <v>0.2823612705291726</v>
      </c>
      <c r="AD32" s="28">
        <v>4.45579858615548</v>
      </c>
      <c r="AE32" s="28">
        <v>0.7575546282489998</v>
      </c>
      <c r="AF32" s="28">
        <v>2.1142660988403903</v>
      </c>
      <c r="AG32" s="28">
        <v>6.907520837579515</v>
      </c>
      <c r="AH32" s="28">
        <v>6.356572017034789</v>
      </c>
      <c r="AI32" s="28">
        <v>2.176247841151672</v>
      </c>
      <c r="AJ32" s="28">
        <v>2.320871906544663</v>
      </c>
      <c r="AK32" s="28">
        <v>20.026989626800827</v>
      </c>
      <c r="AL32" s="28">
        <v>4.049473831003744</v>
      </c>
      <c r="AM32" s="28">
        <v>23.339569410325996</v>
      </c>
      <c r="AN32" s="28">
        <v>39.04161079585072</v>
      </c>
      <c r="AO32" s="28">
        <v>24.07646345780457</v>
      </c>
      <c r="AP32" s="28">
        <v>88.11049012561548</v>
      </c>
      <c r="AQ32" s="28">
        <v>4.056360691260553</v>
      </c>
      <c r="AR32" s="28">
        <v>23.904291951384344</v>
      </c>
      <c r="AS32" s="28">
        <v>10.474914450606622</v>
      </c>
      <c r="AT32" s="28">
        <v>435.407966016241</v>
      </c>
      <c r="AU32" s="28">
        <v>61.162205940721506</v>
      </c>
      <c r="AV32" s="28">
        <v>0</v>
      </c>
      <c r="AW32" s="28">
        <v>0</v>
      </c>
      <c r="AX32" s="28">
        <v>147.15154310723977</v>
      </c>
      <c r="AY32" s="28">
        <v>0</v>
      </c>
      <c r="AZ32" s="28">
        <v>-1.721715064202272</v>
      </c>
      <c r="BA32" s="28">
        <v>206.59203398375902</v>
      </c>
      <c r="BB32" s="28">
        <v>642</v>
      </c>
      <c r="BD32" s="28">
        <v>642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0.32527808240639194</v>
      </c>
      <c r="E33" s="28">
        <v>1.0146091179696068</v>
      </c>
      <c r="F33" s="28">
        <v>0.3855945480181733</v>
      </c>
      <c r="G33" s="28">
        <v>0.30158232805890645</v>
      </c>
      <c r="H33" s="28">
        <v>0.37051543161522793</v>
      </c>
      <c r="I33" s="28">
        <v>0.1917201942660191</v>
      </c>
      <c r="J33" s="28">
        <v>0.2735782547391509</v>
      </c>
      <c r="K33" s="28">
        <v>0.48037756540811527</v>
      </c>
      <c r="L33" s="28">
        <v>0.557927306908977</v>
      </c>
      <c r="M33" s="28">
        <v>0.6419395268682438</v>
      </c>
      <c r="N33" s="28">
        <v>11.84572301425662</v>
      </c>
      <c r="O33" s="28">
        <v>5.633127056243145</v>
      </c>
      <c r="P33" s="28">
        <v>0.2089534701550995</v>
      </c>
      <c r="Q33" s="28">
        <v>0.3403571988093373</v>
      </c>
      <c r="R33" s="28">
        <v>0.7970390098699671</v>
      </c>
      <c r="S33" s="28">
        <v>0.22187842707190975</v>
      </c>
      <c r="T33" s="28">
        <v>0.41144446185179384</v>
      </c>
      <c r="U33" s="28">
        <v>0.32743224189252707</v>
      </c>
      <c r="V33" s="28">
        <v>0.47606924643584525</v>
      </c>
      <c r="W33" s="28">
        <v>0.26280745730847566</v>
      </c>
      <c r="X33" s="28">
        <v>0.11847877173742755</v>
      </c>
      <c r="Y33" s="28">
        <v>0.028004073319755598</v>
      </c>
      <c r="Z33" s="28">
        <v>0.28865737114209616</v>
      </c>
      <c r="AA33" s="28">
        <v>0.03446655177816074</v>
      </c>
      <c r="AB33" s="28">
        <v>0.12063293122356258</v>
      </c>
      <c r="AC33" s="28">
        <v>0.11847877173742755</v>
      </c>
      <c r="AD33" s="28">
        <v>0.0840122199592668</v>
      </c>
      <c r="AE33" s="28">
        <v>0.07324142252859157</v>
      </c>
      <c r="AF33" s="28">
        <v>0.08616637944540186</v>
      </c>
      <c r="AG33" s="28">
        <v>0.2369575434748551</v>
      </c>
      <c r="AH33" s="28">
        <v>0.015079116402945323</v>
      </c>
      <c r="AI33" s="28">
        <v>0.7690349365502115</v>
      </c>
      <c r="AJ33" s="28">
        <v>2.285563214789284</v>
      </c>
      <c r="AK33" s="28">
        <v>1.2687999373335423</v>
      </c>
      <c r="AL33" s="28">
        <v>8.560629797900674</v>
      </c>
      <c r="AM33" s="28">
        <v>0.6591728027573241</v>
      </c>
      <c r="AN33" s="28">
        <v>0.09909133636221212</v>
      </c>
      <c r="AO33" s="28">
        <v>1.0598464671784427</v>
      </c>
      <c r="AP33" s="28">
        <v>0.0021541594861350464</v>
      </c>
      <c r="AQ33" s="28">
        <v>0.2563449788500705</v>
      </c>
      <c r="AR33" s="28">
        <v>0.12924956916810276</v>
      </c>
      <c r="AS33" s="28">
        <v>0</v>
      </c>
      <c r="AT33" s="28">
        <v>41.36201629327903</v>
      </c>
      <c r="AU33" s="28">
        <v>6.115658781137396</v>
      </c>
      <c r="AV33" s="28">
        <v>0</v>
      </c>
      <c r="AW33" s="28">
        <v>0</v>
      </c>
      <c r="AX33" s="28">
        <v>7.181967726774244</v>
      </c>
      <c r="AY33" s="28">
        <v>0</v>
      </c>
      <c r="AZ33" s="28">
        <v>0.3403571988093373</v>
      </c>
      <c r="BA33" s="28">
        <v>13.637983706720977</v>
      </c>
      <c r="BB33" s="28">
        <v>55</v>
      </c>
      <c r="BD33" s="28">
        <v>55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D34" s="28">
        <v>0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D35" s="28">
        <v>0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D37" s="28">
        <v>0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D38" s="28">
        <v>0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D39" s="28">
        <v>0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D40" s="28">
        <v>0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D41" s="28">
        <v>0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D42" s="28">
        <v>0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0.03627625765444539</v>
      </c>
      <c r="H43" s="28">
        <v>0.026742113014495</v>
      </c>
      <c r="I43" s="28">
        <v>0.0006976203395085652</v>
      </c>
      <c r="J43" s="28">
        <v>0.155104255484071</v>
      </c>
      <c r="K43" s="28">
        <v>0.04976358421827765</v>
      </c>
      <c r="L43" s="28">
        <v>0.019300829393070304</v>
      </c>
      <c r="M43" s="28">
        <v>0.007208743508255174</v>
      </c>
      <c r="N43" s="28">
        <v>0.1774281063483451</v>
      </c>
      <c r="O43" s="28">
        <v>0.038834198899310134</v>
      </c>
      <c r="P43" s="28">
        <v>0.06906441361134796</v>
      </c>
      <c r="Q43" s="28">
        <v>0.1892876521199907</v>
      </c>
      <c r="R43" s="28">
        <v>0.0009301604526780869</v>
      </c>
      <c r="S43" s="28">
        <v>0</v>
      </c>
      <c r="T43" s="28">
        <v>0.0006976203395085652</v>
      </c>
      <c r="U43" s="28">
        <v>0.019533369506239826</v>
      </c>
      <c r="V43" s="28">
        <v>0.0039531819238818695</v>
      </c>
      <c r="W43" s="28">
        <v>0.045810402294395786</v>
      </c>
      <c r="X43" s="28">
        <v>0.002557941244864739</v>
      </c>
      <c r="Y43" s="28">
        <v>0</v>
      </c>
      <c r="Z43" s="28">
        <v>0.015115107356018911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0.0018603209053561739</v>
      </c>
      <c r="AH43" s="28">
        <v>0.0032555615843733047</v>
      </c>
      <c r="AI43" s="28">
        <v>0</v>
      </c>
      <c r="AJ43" s="28">
        <v>1.1696767692426944</v>
      </c>
      <c r="AK43" s="28">
        <v>0</v>
      </c>
      <c r="AL43" s="28">
        <v>0.016510348035036045</v>
      </c>
      <c r="AM43" s="28">
        <v>0</v>
      </c>
      <c r="AN43" s="28">
        <v>0</v>
      </c>
      <c r="AO43" s="28">
        <v>0.09348112549414775</v>
      </c>
      <c r="AP43" s="28">
        <v>0</v>
      </c>
      <c r="AQ43" s="28">
        <v>0.005115882489729478</v>
      </c>
      <c r="AR43" s="28">
        <v>0.315556933571041</v>
      </c>
      <c r="AS43" s="28">
        <v>0.00023254011316952173</v>
      </c>
      <c r="AT43" s="28">
        <v>2.463995039144252</v>
      </c>
      <c r="AU43" s="28">
        <v>0.08487714130687543</v>
      </c>
      <c r="AV43" s="28">
        <v>0</v>
      </c>
      <c r="AW43" s="28">
        <v>0</v>
      </c>
      <c r="AX43" s="28">
        <v>0.3885745291062708</v>
      </c>
      <c r="AY43" s="28">
        <v>0</v>
      </c>
      <c r="AZ43" s="28">
        <v>0.06255329044260136</v>
      </c>
      <c r="BA43" s="28">
        <v>0.5360049608557476</v>
      </c>
      <c r="BB43" s="28">
        <v>3</v>
      </c>
      <c r="BD43" s="28">
        <v>3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77.2840329193829</v>
      </c>
      <c r="E44" s="28">
        <v>2.281702604642931</v>
      </c>
      <c r="F44" s="28">
        <v>2.4977729270522993</v>
      </c>
      <c r="G44" s="28">
        <v>2.307631043332055</v>
      </c>
      <c r="H44" s="28">
        <v>0.4667118964042359</v>
      </c>
      <c r="I44" s="28">
        <v>0.38028376744048853</v>
      </c>
      <c r="J44" s="28">
        <v>2.6533435591870447</v>
      </c>
      <c r="K44" s="28">
        <v>0.19014188372024426</v>
      </c>
      <c r="L44" s="28">
        <v>2.532344178637798</v>
      </c>
      <c r="M44" s="28">
        <v>8.089672871006755</v>
      </c>
      <c r="N44" s="28">
        <v>0</v>
      </c>
      <c r="O44" s="28">
        <v>1.6939913276894487</v>
      </c>
      <c r="P44" s="28">
        <v>8.90209728326598</v>
      </c>
      <c r="Q44" s="28">
        <v>16.118846051738885</v>
      </c>
      <c r="R44" s="28">
        <v>1.590277572932952</v>
      </c>
      <c r="S44" s="28">
        <v>5.2202589894103415</v>
      </c>
      <c r="T44" s="28">
        <v>20.829179080263117</v>
      </c>
      <c r="U44" s="28">
        <v>31.001769859296186</v>
      </c>
      <c r="V44" s="28">
        <v>24.874015515766498</v>
      </c>
      <c r="W44" s="28">
        <v>4.814046783280729</v>
      </c>
      <c r="X44" s="28">
        <v>1.1062800507359665</v>
      </c>
      <c r="Y44" s="28">
        <v>0.36299814164773897</v>
      </c>
      <c r="Z44" s="28">
        <v>5.4017580602342115</v>
      </c>
      <c r="AA44" s="28">
        <v>0.017285625792749476</v>
      </c>
      <c r="AB44" s="28">
        <v>1.5211350697619541</v>
      </c>
      <c r="AC44" s="28">
        <v>0.4234978319223622</v>
      </c>
      <c r="AD44" s="28">
        <v>0.5531400253679832</v>
      </c>
      <c r="AE44" s="28">
        <v>1.4606353794873308</v>
      </c>
      <c r="AF44" s="28">
        <v>0.6136397156426064</v>
      </c>
      <c r="AG44" s="28">
        <v>5.073331170171971</v>
      </c>
      <c r="AH44" s="28">
        <v>0.5012831479897348</v>
      </c>
      <c r="AI44" s="28">
        <v>5.635114008436329</v>
      </c>
      <c r="AJ44" s="28">
        <v>5.738827763192827</v>
      </c>
      <c r="AK44" s="28">
        <v>0</v>
      </c>
      <c r="AL44" s="28">
        <v>0.1555706321347453</v>
      </c>
      <c r="AM44" s="28">
        <v>0</v>
      </c>
      <c r="AN44" s="28">
        <v>1.581634760036577</v>
      </c>
      <c r="AO44" s="28">
        <v>13.016076221940356</v>
      </c>
      <c r="AP44" s="28">
        <v>5.911684021120322</v>
      </c>
      <c r="AQ44" s="28">
        <v>0</v>
      </c>
      <c r="AR44" s="28">
        <v>8.124244122592254</v>
      </c>
      <c r="AS44" s="28">
        <v>0.3716409545441137</v>
      </c>
      <c r="AT44" s="28">
        <v>271.297896817203</v>
      </c>
      <c r="AU44" s="28">
        <v>22.721955104569187</v>
      </c>
      <c r="AV44" s="28">
        <v>0</v>
      </c>
      <c r="AW44" s="28">
        <v>0</v>
      </c>
      <c r="AX44" s="28">
        <v>7.268605645851155</v>
      </c>
      <c r="AY44" s="28">
        <v>0</v>
      </c>
      <c r="AZ44" s="28">
        <v>-8.288457567623373</v>
      </c>
      <c r="BA44" s="28">
        <v>21.702103182796968</v>
      </c>
      <c r="BB44" s="28">
        <v>293</v>
      </c>
      <c r="BD44" s="28">
        <v>293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74.69205568409387</v>
      </c>
      <c r="E45" s="28">
        <v>0</v>
      </c>
      <c r="F45" s="28">
        <v>0.2566737308731748</v>
      </c>
      <c r="G45" s="28">
        <v>0.47385919545816885</v>
      </c>
      <c r="H45" s="28">
        <v>0.09872066572045185</v>
      </c>
      <c r="I45" s="28">
        <v>2.6654579744522</v>
      </c>
      <c r="J45" s="28">
        <v>1.59927478467132</v>
      </c>
      <c r="K45" s="28">
        <v>2.803666906460833</v>
      </c>
      <c r="L45" s="28">
        <v>0</v>
      </c>
      <c r="M45" s="28">
        <v>1.0859273229249704</v>
      </c>
      <c r="N45" s="28">
        <v>0.11846479886454221</v>
      </c>
      <c r="O45" s="28">
        <v>0.4146267960258978</v>
      </c>
      <c r="P45" s="28">
        <v>0.21718546458499408</v>
      </c>
      <c r="Q45" s="28">
        <v>0.5330915948904399</v>
      </c>
      <c r="R45" s="28">
        <v>0</v>
      </c>
      <c r="S45" s="28">
        <v>4.146267960258977</v>
      </c>
      <c r="T45" s="28">
        <v>1.0859273229249704</v>
      </c>
      <c r="U45" s="28">
        <v>1.7967161161122238</v>
      </c>
      <c r="V45" s="28">
        <v>58.93623743510975</v>
      </c>
      <c r="W45" s="28">
        <v>0.019744133144090372</v>
      </c>
      <c r="X45" s="28">
        <v>0</v>
      </c>
      <c r="Y45" s="28">
        <v>0.2764178640172652</v>
      </c>
      <c r="Z45" s="28">
        <v>3.2380378356308204</v>
      </c>
      <c r="AA45" s="28">
        <v>0</v>
      </c>
      <c r="AB45" s="28">
        <v>0.09872066572045185</v>
      </c>
      <c r="AC45" s="28">
        <v>5.113730484319405</v>
      </c>
      <c r="AD45" s="28">
        <v>5.31117181576031</v>
      </c>
      <c r="AE45" s="28">
        <v>0.019744133144090372</v>
      </c>
      <c r="AF45" s="28">
        <v>0</v>
      </c>
      <c r="AG45" s="28">
        <v>2.0139015806972176</v>
      </c>
      <c r="AH45" s="28">
        <v>0.15795306515272298</v>
      </c>
      <c r="AI45" s="28">
        <v>4.146267960258977</v>
      </c>
      <c r="AJ45" s="28">
        <v>0.43437092916998815</v>
      </c>
      <c r="AK45" s="28">
        <v>0</v>
      </c>
      <c r="AL45" s="28">
        <v>2.3692959772908444</v>
      </c>
      <c r="AM45" s="28">
        <v>4.422685824276243</v>
      </c>
      <c r="AN45" s="28">
        <v>0.33565026344953625</v>
      </c>
      <c r="AO45" s="28">
        <v>119.19533179087357</v>
      </c>
      <c r="AP45" s="28">
        <v>7.759444325627515</v>
      </c>
      <c r="AQ45" s="28">
        <v>0.8884859914840666</v>
      </c>
      <c r="AR45" s="28">
        <v>199.94883635020318</v>
      </c>
      <c r="AS45" s="28">
        <v>5.903495810083021</v>
      </c>
      <c r="AT45" s="28">
        <v>512.5774405537302</v>
      </c>
      <c r="AU45" s="28">
        <v>51.472955106643596</v>
      </c>
      <c r="AV45" s="28">
        <v>0</v>
      </c>
      <c r="AW45" s="28">
        <v>0</v>
      </c>
      <c r="AX45" s="28">
        <v>1468.3514377928568</v>
      </c>
      <c r="AY45" s="28">
        <v>0</v>
      </c>
      <c r="AZ45" s="28">
        <v>-1.4018334532304164</v>
      </c>
      <c r="BA45" s="28">
        <v>1518.42255944627</v>
      </c>
      <c r="BB45" s="28">
        <v>2031</v>
      </c>
      <c r="BD45" s="28">
        <v>2031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3.5510966581332597</v>
      </c>
      <c r="E46" s="28">
        <v>0.9570331419082543</v>
      </c>
      <c r="F46" s="28">
        <v>0.1385179547498789</v>
      </c>
      <c r="G46" s="28">
        <v>0.09654281694688531</v>
      </c>
      <c r="H46" s="28">
        <v>1.8762886597938144</v>
      </c>
      <c r="I46" s="28">
        <v>2.0190041283239926</v>
      </c>
      <c r="J46" s="28">
        <v>5.670841117184437</v>
      </c>
      <c r="K46" s="28">
        <v>6.993057957978736</v>
      </c>
      <c r="L46" s="28">
        <v>3.4041836758227815</v>
      </c>
      <c r="M46" s="28">
        <v>5.230102170253004</v>
      </c>
      <c r="N46" s="28">
        <v>14.120436356927051</v>
      </c>
      <c r="O46" s="28">
        <v>6.296270670449041</v>
      </c>
      <c r="P46" s="28">
        <v>3.253073179732005</v>
      </c>
      <c r="Q46" s="28">
        <v>6.837749948107659</v>
      </c>
      <c r="R46" s="28">
        <v>0.8688853525219677</v>
      </c>
      <c r="S46" s="28">
        <v>1.0283908761733433</v>
      </c>
      <c r="T46" s="28">
        <v>0.9234530316658595</v>
      </c>
      <c r="U46" s="28">
        <v>3.781959916049724</v>
      </c>
      <c r="V46" s="28">
        <v>4.587882561867202</v>
      </c>
      <c r="W46" s="28">
        <v>8.621693304734888</v>
      </c>
      <c r="X46" s="28">
        <v>1.1585138033626237</v>
      </c>
      <c r="Y46" s="28">
        <v>0.27283839571945845</v>
      </c>
      <c r="Z46" s="28">
        <v>1.498512419566872</v>
      </c>
      <c r="AA46" s="28">
        <v>0.6422196083858023</v>
      </c>
      <c r="AB46" s="28">
        <v>1.1249336931202287</v>
      </c>
      <c r="AC46" s="28">
        <v>2.3506077169676423</v>
      </c>
      <c r="AD46" s="28">
        <v>2.266657441361655</v>
      </c>
      <c r="AE46" s="28">
        <v>0.6422196083858023</v>
      </c>
      <c r="AF46" s="28">
        <v>2.3296201480661454</v>
      </c>
      <c r="AG46" s="28">
        <v>8.726631149242372</v>
      </c>
      <c r="AH46" s="28">
        <v>3.8868977605572086</v>
      </c>
      <c r="AI46" s="28">
        <v>0.5960469568025093</v>
      </c>
      <c r="AJ46" s="28">
        <v>18.368320302590003</v>
      </c>
      <c r="AK46" s="28">
        <v>8.491570377545608</v>
      </c>
      <c r="AL46" s="28">
        <v>3.227888097050209</v>
      </c>
      <c r="AM46" s="28">
        <v>9.641689153347633</v>
      </c>
      <c r="AN46" s="28">
        <v>0.08395027560598722</v>
      </c>
      <c r="AO46" s="28">
        <v>12.831799626375146</v>
      </c>
      <c r="AP46" s="28">
        <v>10.296501303074333</v>
      </c>
      <c r="AQ46" s="28">
        <v>0.5330842500980189</v>
      </c>
      <c r="AR46" s="28">
        <v>0.09234530316658594</v>
      </c>
      <c r="AS46" s="28">
        <v>1.3054267856731012</v>
      </c>
      <c r="AT46" s="28">
        <v>170.6247376553887</v>
      </c>
      <c r="AU46" s="28">
        <v>6.82935492054706</v>
      </c>
      <c r="AV46" s="28">
        <v>0</v>
      </c>
      <c r="AW46" s="28">
        <v>0</v>
      </c>
      <c r="AX46" s="28">
        <v>5.994049678267488</v>
      </c>
      <c r="AY46" s="28">
        <v>0</v>
      </c>
      <c r="AZ46" s="28">
        <v>-1.4481422542032796</v>
      </c>
      <c r="BA46" s="28">
        <v>11.375262344611269</v>
      </c>
      <c r="BB46" s="28">
        <v>182</v>
      </c>
      <c r="BD46" s="28">
        <v>182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D47" s="28">
        <v>0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D48" s="28">
        <v>0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D49" s="28">
        <v>0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D50" s="28">
        <v>0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0.8539431719338938</v>
      </c>
      <c r="E51" s="28">
        <v>0.6667149898521311</v>
      </c>
      <c r="F51" s="28">
        <v>0</v>
      </c>
      <c r="G51" s="28">
        <v>0.22984923166135113</v>
      </c>
      <c r="H51" s="28">
        <v>0</v>
      </c>
      <c r="I51" s="28">
        <v>0</v>
      </c>
      <c r="J51" s="28">
        <v>0</v>
      </c>
      <c r="K51" s="28">
        <v>0.35923456074224414</v>
      </c>
      <c r="L51" s="28">
        <v>0.031965787184691216</v>
      </c>
      <c r="M51" s="28">
        <v>0</v>
      </c>
      <c r="N51" s="28">
        <v>0</v>
      </c>
      <c r="O51" s="28">
        <v>0</v>
      </c>
      <c r="P51" s="28">
        <v>0.2542041171354016</v>
      </c>
      <c r="Q51" s="28">
        <v>0.6286604812989273</v>
      </c>
      <c r="R51" s="28">
        <v>0.36532328211075676</v>
      </c>
      <c r="S51" s="28">
        <v>0.1552623948970716</v>
      </c>
      <c r="T51" s="28">
        <v>0</v>
      </c>
      <c r="U51" s="28">
        <v>0.033487967526819366</v>
      </c>
      <c r="V51" s="28">
        <v>0.07002029573789503</v>
      </c>
      <c r="W51" s="28">
        <v>0.3912003479269353</v>
      </c>
      <c r="X51" s="28">
        <v>3.7552189040301536</v>
      </c>
      <c r="Y51" s="28">
        <v>8.726659901420701</v>
      </c>
      <c r="Z51" s="28">
        <v>0.7991446796172803</v>
      </c>
      <c r="AA51" s="28">
        <v>0</v>
      </c>
      <c r="AB51" s="28">
        <v>0.8737315163815599</v>
      </c>
      <c r="AC51" s="28">
        <v>0</v>
      </c>
      <c r="AD51" s="28">
        <v>0</v>
      </c>
      <c r="AE51" s="28">
        <v>0.047187590605972746</v>
      </c>
      <c r="AF51" s="28">
        <v>0.013699623079153378</v>
      </c>
      <c r="AG51" s="28">
        <v>0.031965787184691216</v>
      </c>
      <c r="AH51" s="28">
        <v>0.062409394027254275</v>
      </c>
      <c r="AI51" s="28">
        <v>0</v>
      </c>
      <c r="AJ51" s="28">
        <v>0.3211800521890403</v>
      </c>
      <c r="AK51" s="28">
        <v>1.143157436938243</v>
      </c>
      <c r="AL51" s="28">
        <v>0.656059727457234</v>
      </c>
      <c r="AM51" s="28">
        <v>0</v>
      </c>
      <c r="AN51" s="28">
        <v>0</v>
      </c>
      <c r="AO51" s="28">
        <v>2.021455494346187</v>
      </c>
      <c r="AP51" s="28">
        <v>0</v>
      </c>
      <c r="AQ51" s="28">
        <v>0.018266164105537837</v>
      </c>
      <c r="AR51" s="28">
        <v>0.03957668889533198</v>
      </c>
      <c r="AS51" s="28">
        <v>0.42468831545375474</v>
      </c>
      <c r="AT51" s="28">
        <v>22.974267903740213</v>
      </c>
      <c r="AU51" s="28">
        <v>2.478109596984633</v>
      </c>
      <c r="AV51" s="28">
        <v>0</v>
      </c>
      <c r="AW51" s="28">
        <v>0</v>
      </c>
      <c r="AX51" s="28">
        <v>16.479124383879384</v>
      </c>
      <c r="AY51" s="28">
        <v>0</v>
      </c>
      <c r="AZ51" s="28">
        <v>0.06849811539576689</v>
      </c>
      <c r="BA51" s="28">
        <v>19.025732096259787</v>
      </c>
      <c r="BB51" s="28">
        <v>42</v>
      </c>
      <c r="BD51" s="28">
        <v>42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D52" s="28">
        <v>0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0.009055666606093646</v>
      </c>
      <c r="F53" s="28">
        <v>0</v>
      </c>
      <c r="G53" s="28">
        <v>0</v>
      </c>
      <c r="H53" s="28">
        <v>0</v>
      </c>
      <c r="I53" s="28">
        <v>0</v>
      </c>
      <c r="J53" s="28">
        <v>0.022987461384699256</v>
      </c>
      <c r="K53" s="28">
        <v>0.029256769035071777</v>
      </c>
      <c r="L53" s="28">
        <v>0</v>
      </c>
      <c r="M53" s="28">
        <v>0.01184202556181477</v>
      </c>
      <c r="N53" s="28">
        <v>0.06478284572051608</v>
      </c>
      <c r="O53" s="28">
        <v>0</v>
      </c>
      <c r="P53" s="28">
        <v>0.0027863589557211217</v>
      </c>
      <c r="Q53" s="28">
        <v>0.028560179296141498</v>
      </c>
      <c r="R53" s="28">
        <v>0.0006965897389302804</v>
      </c>
      <c r="S53" s="28">
        <v>0</v>
      </c>
      <c r="T53" s="28">
        <v>0.0013931794778605608</v>
      </c>
      <c r="U53" s="28">
        <v>0</v>
      </c>
      <c r="V53" s="28">
        <v>0.0020897692167908414</v>
      </c>
      <c r="W53" s="28">
        <v>0</v>
      </c>
      <c r="X53" s="28">
        <v>0</v>
      </c>
      <c r="Y53" s="28">
        <v>0.05154764068084076</v>
      </c>
      <c r="Z53" s="28">
        <v>4.437973226724817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0.0034829486946514024</v>
      </c>
      <c r="AP53" s="28">
        <v>0</v>
      </c>
      <c r="AQ53" s="28">
        <v>0</v>
      </c>
      <c r="AR53" s="28">
        <v>0.0006965897389302804</v>
      </c>
      <c r="AS53" s="28">
        <v>0.10518505057847236</v>
      </c>
      <c r="AT53" s="28">
        <v>4.772336301411351</v>
      </c>
      <c r="AU53" s="28">
        <v>5.597098552304804</v>
      </c>
      <c r="AV53" s="28">
        <v>0</v>
      </c>
      <c r="AW53" s="28">
        <v>0</v>
      </c>
      <c r="AX53" s="28">
        <v>12.677933248531104</v>
      </c>
      <c r="AY53" s="28">
        <v>0</v>
      </c>
      <c r="AZ53" s="28">
        <v>-0.04736810224725908</v>
      </c>
      <c r="BA53" s="28">
        <v>18.22766369858865</v>
      </c>
      <c r="BB53" s="28">
        <v>23</v>
      </c>
      <c r="BD53" s="28">
        <v>23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D54" s="28">
        <v>0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D55" s="28">
        <v>0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D56" s="28">
        <v>0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863.4538703139264</v>
      </c>
      <c r="E57" s="28">
        <v>0.7540575247938359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6.148469048318971</v>
      </c>
      <c r="R57" s="28">
        <v>0</v>
      </c>
      <c r="S57" s="28">
        <v>0</v>
      </c>
      <c r="T57" s="28">
        <v>0</v>
      </c>
      <c r="U57" s="28">
        <v>0.11600884996828247</v>
      </c>
      <c r="V57" s="28">
        <v>0.7540575247938359</v>
      </c>
      <c r="W57" s="28">
        <v>0</v>
      </c>
      <c r="X57" s="28">
        <v>0</v>
      </c>
      <c r="Y57" s="28">
        <v>0</v>
      </c>
      <c r="Z57" s="28">
        <v>0</v>
      </c>
      <c r="AA57" s="28">
        <v>0.8120619497779772</v>
      </c>
      <c r="AB57" s="28">
        <v>76.50783655408227</v>
      </c>
      <c r="AC57" s="28">
        <v>18.619420419909332</v>
      </c>
      <c r="AD57" s="28">
        <v>8.700663747621185</v>
      </c>
      <c r="AE57" s="28">
        <v>0.8120619497779772</v>
      </c>
      <c r="AF57" s="28">
        <v>6.148469048318971</v>
      </c>
      <c r="AG57" s="28">
        <v>148.49132795940156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70.59138520569988</v>
      </c>
      <c r="AP57" s="28">
        <v>0</v>
      </c>
      <c r="AQ57" s="28">
        <v>0</v>
      </c>
      <c r="AR57" s="28">
        <v>8.874677022573609</v>
      </c>
      <c r="AS57" s="28">
        <v>14.327092971082884</v>
      </c>
      <c r="AT57" s="28">
        <v>1225.1114600900469</v>
      </c>
      <c r="AU57" s="28">
        <v>484.0469264926586</v>
      </c>
      <c r="AV57" s="28">
        <v>0</v>
      </c>
      <c r="AW57" s="28">
        <v>0</v>
      </c>
      <c r="AX57" s="28">
        <v>2004.632927451921</v>
      </c>
      <c r="AY57" s="28">
        <v>0</v>
      </c>
      <c r="AZ57" s="28">
        <v>35.208685965373725</v>
      </c>
      <c r="BA57" s="28">
        <v>2523.888539909953</v>
      </c>
      <c r="BB57" s="28">
        <v>3749</v>
      </c>
      <c r="BD57" s="28">
        <v>3749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D58" s="28">
        <v>0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D59" s="28">
        <v>0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D60" s="28">
        <v>0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D61" s="28">
        <v>0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0.08067557160687257</v>
      </c>
      <c r="R62" s="28">
        <v>0</v>
      </c>
      <c r="S62" s="28">
        <v>0.30459144382186576</v>
      </c>
      <c r="T62" s="28">
        <v>0.006585760947499801</v>
      </c>
      <c r="U62" s="28">
        <v>0.004116100592187376</v>
      </c>
      <c r="V62" s="28">
        <v>0.12019013729187136</v>
      </c>
      <c r="W62" s="28">
        <v>0</v>
      </c>
      <c r="X62" s="28">
        <v>0</v>
      </c>
      <c r="Y62" s="28">
        <v>0</v>
      </c>
      <c r="Z62" s="28">
        <v>0</v>
      </c>
      <c r="AA62" s="28">
        <v>0.06668082959343548</v>
      </c>
      <c r="AB62" s="28">
        <v>0.5243912154446716</v>
      </c>
      <c r="AC62" s="28">
        <v>0</v>
      </c>
      <c r="AD62" s="28">
        <v>0.3342273680856149</v>
      </c>
      <c r="AE62" s="28">
        <v>6.571766205486363</v>
      </c>
      <c r="AF62" s="28">
        <v>0</v>
      </c>
      <c r="AG62" s="28">
        <v>2.203760257057121</v>
      </c>
      <c r="AH62" s="28">
        <v>0</v>
      </c>
      <c r="AI62" s="28">
        <v>0.31282364500624055</v>
      </c>
      <c r="AJ62" s="28">
        <v>0</v>
      </c>
      <c r="AK62" s="28">
        <v>0</v>
      </c>
      <c r="AL62" s="28">
        <v>0</v>
      </c>
      <c r="AM62" s="28">
        <v>0</v>
      </c>
      <c r="AN62" s="28">
        <v>0.009055421302812226</v>
      </c>
      <c r="AO62" s="28">
        <v>0.8487399421090368</v>
      </c>
      <c r="AP62" s="28">
        <v>0</v>
      </c>
      <c r="AQ62" s="28">
        <v>0</v>
      </c>
      <c r="AR62" s="28">
        <v>0.28565738109780386</v>
      </c>
      <c r="AS62" s="28">
        <v>0.2173301112674934</v>
      </c>
      <c r="AT62" s="28">
        <v>11.890591390710892</v>
      </c>
      <c r="AU62" s="28">
        <v>11.03938178824654</v>
      </c>
      <c r="AV62" s="28">
        <v>0</v>
      </c>
      <c r="AW62" s="28">
        <v>0</v>
      </c>
      <c r="AX62" s="28">
        <v>9.201954483894097</v>
      </c>
      <c r="AY62" s="28">
        <v>0</v>
      </c>
      <c r="AZ62" s="28">
        <v>-1.1319276628515285</v>
      </c>
      <c r="BA62" s="28">
        <v>19.10940860928911</v>
      </c>
      <c r="BB62" s="28">
        <v>31</v>
      </c>
      <c r="BD62" s="28">
        <v>31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D63" s="28">
        <v>0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D64" s="28">
        <v>0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9.239039465601966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0.004779637592137592</v>
      </c>
      <c r="U65" s="28">
        <v>0</v>
      </c>
      <c r="V65" s="28">
        <v>0.03823710073710074</v>
      </c>
      <c r="W65" s="28">
        <v>0</v>
      </c>
      <c r="X65" s="28">
        <v>0</v>
      </c>
      <c r="Y65" s="28">
        <v>0</v>
      </c>
      <c r="Z65" s="28">
        <v>0</v>
      </c>
      <c r="AA65" s="28">
        <v>0.24376151719901723</v>
      </c>
      <c r="AB65" s="28">
        <v>0.6213528869778869</v>
      </c>
      <c r="AC65" s="28">
        <v>2.471072635135135</v>
      </c>
      <c r="AD65" s="28">
        <v>1.758906633906634</v>
      </c>
      <c r="AE65" s="28">
        <v>0</v>
      </c>
      <c r="AF65" s="28">
        <v>0.014338912776412777</v>
      </c>
      <c r="AG65" s="28">
        <v>10.902353347665846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9.286835841523342</v>
      </c>
      <c r="AP65" s="28">
        <v>0</v>
      </c>
      <c r="AQ65" s="28">
        <v>0</v>
      </c>
      <c r="AR65" s="28">
        <v>6.113156480343981</v>
      </c>
      <c r="AS65" s="28">
        <v>4.416385135135135</v>
      </c>
      <c r="AT65" s="28">
        <v>45.1102195945946</v>
      </c>
      <c r="AU65" s="28">
        <v>8.856668458230958</v>
      </c>
      <c r="AV65" s="28">
        <v>0</v>
      </c>
      <c r="AW65" s="28">
        <v>0</v>
      </c>
      <c r="AX65" s="28">
        <v>195.052230497543</v>
      </c>
      <c r="AY65" s="28">
        <v>0</v>
      </c>
      <c r="AZ65" s="28">
        <v>-0.01911855036855037</v>
      </c>
      <c r="BA65" s="28">
        <v>203.8897804054054</v>
      </c>
      <c r="BB65" s="28">
        <v>249</v>
      </c>
      <c r="BD65" s="28">
        <v>249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0.1435764170862433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138.98197173948353</v>
      </c>
      <c r="AH66" s="28">
        <v>0</v>
      </c>
      <c r="AI66" s="28">
        <v>0</v>
      </c>
      <c r="AJ66" s="28">
        <v>0</v>
      </c>
      <c r="AK66" s="28">
        <v>0</v>
      </c>
      <c r="AL66" s="28">
        <v>5.360186237886417</v>
      </c>
      <c r="AM66" s="28">
        <v>0</v>
      </c>
      <c r="AN66" s="28">
        <v>0</v>
      </c>
      <c r="AO66" s="28">
        <v>1291.8048833306264</v>
      </c>
      <c r="AP66" s="28">
        <v>0</v>
      </c>
      <c r="AQ66" s="28">
        <v>0</v>
      </c>
      <c r="AR66" s="28">
        <v>14.931947376969305</v>
      </c>
      <c r="AS66" s="28">
        <v>31.96968220453684</v>
      </c>
      <c r="AT66" s="28">
        <v>1483.1922473065888</v>
      </c>
      <c r="AU66" s="28">
        <v>21.77575659141357</v>
      </c>
      <c r="AV66" s="28">
        <v>0</v>
      </c>
      <c r="AW66" s="28">
        <v>0</v>
      </c>
      <c r="AX66" s="28">
        <v>1127.6013209896594</v>
      </c>
      <c r="AY66" s="28">
        <v>0</v>
      </c>
      <c r="AZ66" s="28">
        <v>19.43067511233826</v>
      </c>
      <c r="BA66" s="28">
        <v>1168.8077526934114</v>
      </c>
      <c r="BB66" s="28">
        <v>2652</v>
      </c>
      <c r="BD66" s="28">
        <v>2652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2.863995485327314</v>
      </c>
      <c r="E67" s="28">
        <v>0</v>
      </c>
      <c r="F67" s="28">
        <v>0</v>
      </c>
      <c r="G67" s="28">
        <v>1.2344808126410836</v>
      </c>
      <c r="H67" s="28">
        <v>39.79966139954853</v>
      </c>
      <c r="I67" s="28">
        <v>9.431433408577877</v>
      </c>
      <c r="J67" s="28">
        <v>3.357787810383747</v>
      </c>
      <c r="K67" s="28">
        <v>0.049379232505643335</v>
      </c>
      <c r="L67" s="28">
        <v>1.2344808126410836</v>
      </c>
      <c r="M67" s="28">
        <v>0</v>
      </c>
      <c r="N67" s="28">
        <v>0.3950338600451467</v>
      </c>
      <c r="O67" s="28">
        <v>0.049379232505643335</v>
      </c>
      <c r="P67" s="28">
        <v>0</v>
      </c>
      <c r="Q67" s="28">
        <v>7.061230248306997</v>
      </c>
      <c r="R67" s="28">
        <v>0.049379232505643335</v>
      </c>
      <c r="S67" s="28">
        <v>0.44441309255079003</v>
      </c>
      <c r="T67" s="28">
        <v>0</v>
      </c>
      <c r="U67" s="28">
        <v>0</v>
      </c>
      <c r="V67" s="28">
        <v>0.049379232505643335</v>
      </c>
      <c r="W67" s="28">
        <v>1.8764108352144468</v>
      </c>
      <c r="X67" s="28">
        <v>0</v>
      </c>
      <c r="Y67" s="28">
        <v>13.381772009029344</v>
      </c>
      <c r="Z67" s="28">
        <v>2.419582392776524</v>
      </c>
      <c r="AA67" s="28">
        <v>0.3950338600451467</v>
      </c>
      <c r="AB67" s="28">
        <v>5.086060948081264</v>
      </c>
      <c r="AC67" s="28">
        <v>0.049379232505643335</v>
      </c>
      <c r="AD67" s="28">
        <v>0</v>
      </c>
      <c r="AE67" s="28">
        <v>0</v>
      </c>
      <c r="AF67" s="28">
        <v>0.3456546275395034</v>
      </c>
      <c r="AG67" s="28">
        <v>0</v>
      </c>
      <c r="AH67" s="28">
        <v>18.02341986455982</v>
      </c>
      <c r="AI67" s="28">
        <v>0</v>
      </c>
      <c r="AJ67" s="28">
        <v>37.72573363431151</v>
      </c>
      <c r="AK67" s="28">
        <v>0</v>
      </c>
      <c r="AL67" s="28">
        <v>18.76410835214447</v>
      </c>
      <c r="AM67" s="28">
        <v>0.049379232505643335</v>
      </c>
      <c r="AN67" s="28">
        <v>98.16591422121897</v>
      </c>
      <c r="AO67" s="28">
        <v>26.3191309255079</v>
      </c>
      <c r="AP67" s="28">
        <v>15.258182844243793</v>
      </c>
      <c r="AQ67" s="28">
        <v>4.888544018058691</v>
      </c>
      <c r="AR67" s="28">
        <v>132.23758465011286</v>
      </c>
      <c r="AS67" s="28">
        <v>65.37810383747178</v>
      </c>
      <c r="AT67" s="28">
        <v>506.3840293453724</v>
      </c>
      <c r="AU67" s="28">
        <v>55.9466704288939</v>
      </c>
      <c r="AV67" s="28">
        <v>0</v>
      </c>
      <c r="AW67" s="28">
        <v>0</v>
      </c>
      <c r="AX67" s="28">
        <v>653.8797968397291</v>
      </c>
      <c r="AY67" s="28">
        <v>0.9875846501128668</v>
      </c>
      <c r="AZ67" s="28">
        <v>7.801918735891648</v>
      </c>
      <c r="BA67" s="28">
        <v>718.6159706546275</v>
      </c>
      <c r="BB67" s="28">
        <v>1225</v>
      </c>
      <c r="BD67" s="28">
        <v>1225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D68" s="28">
        <v>0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D71" s="28">
        <v>0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D72" s="28">
        <v>0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D75" s="28">
        <v>0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D76" s="28">
        <v>0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1055.975846846667</v>
      </c>
      <c r="E85" s="28">
        <f aca="true" t="shared" si="5" ref="E85:BB85">SUM(E5:E84)</f>
        <v>64.64948703702305</v>
      </c>
      <c r="F85" s="28">
        <f t="shared" si="5"/>
        <v>161.89102828621517</v>
      </c>
      <c r="G85" s="28">
        <f t="shared" si="5"/>
        <v>107.30415486558519</v>
      </c>
      <c r="H85" s="28">
        <f t="shared" si="5"/>
        <v>181.4954193327891</v>
      </c>
      <c r="I85" s="28">
        <f t="shared" si="5"/>
        <v>65.34116767314255</v>
      </c>
      <c r="J85" s="28">
        <f t="shared" si="5"/>
        <v>109.61515010197003</v>
      </c>
      <c r="K85" s="28">
        <f t="shared" si="5"/>
        <v>313.4343795068812</v>
      </c>
      <c r="L85" s="28">
        <f t="shared" si="5"/>
        <v>230.5833363844367</v>
      </c>
      <c r="M85" s="28">
        <f t="shared" si="5"/>
        <v>924.9556950294284</v>
      </c>
      <c r="N85" s="28">
        <f t="shared" si="5"/>
        <v>511.69586574362114</v>
      </c>
      <c r="O85" s="28">
        <f t="shared" si="5"/>
        <v>223.67061241481932</v>
      </c>
      <c r="P85" s="28">
        <f t="shared" si="5"/>
        <v>222.8741832076398</v>
      </c>
      <c r="Q85" s="28">
        <f t="shared" si="5"/>
        <v>184.71750645921873</v>
      </c>
      <c r="R85" s="28">
        <f t="shared" si="5"/>
        <v>21.005456831417657</v>
      </c>
      <c r="S85" s="28">
        <f t="shared" si="5"/>
        <v>51.599072709396104</v>
      </c>
      <c r="T85" s="28">
        <f t="shared" si="5"/>
        <v>102.60453092290288</v>
      </c>
      <c r="U85" s="28">
        <f t="shared" si="5"/>
        <v>72.34373470176847</v>
      </c>
      <c r="V85" s="28">
        <f t="shared" si="5"/>
        <v>130.50033104638</v>
      </c>
      <c r="W85" s="28">
        <f t="shared" si="5"/>
        <v>38.18295076228888</v>
      </c>
      <c r="X85" s="28">
        <f t="shared" si="5"/>
        <v>18.678388873299987</v>
      </c>
      <c r="Y85" s="28">
        <f t="shared" si="5"/>
        <v>26.144762880160805</v>
      </c>
      <c r="Z85" s="28">
        <f t="shared" si="5"/>
        <v>35.128569609985895</v>
      </c>
      <c r="AA85" s="28">
        <f t="shared" si="5"/>
        <v>4.256534893218345</v>
      </c>
      <c r="AB85" s="28">
        <f t="shared" si="5"/>
        <v>103.6938198750243</v>
      </c>
      <c r="AC85" s="28">
        <f t="shared" si="5"/>
        <v>48.75028117266029</v>
      </c>
      <c r="AD85" s="28">
        <f t="shared" si="5"/>
        <v>37.54418557355914</v>
      </c>
      <c r="AE85" s="28">
        <f t="shared" si="5"/>
        <v>33.135757618437644</v>
      </c>
      <c r="AF85" s="28">
        <f t="shared" si="5"/>
        <v>25.152957644310707</v>
      </c>
      <c r="AG85" s="28">
        <f t="shared" si="5"/>
        <v>369.93464267865016</v>
      </c>
      <c r="AH85" s="28">
        <f t="shared" si="5"/>
        <v>58.20714202316374</v>
      </c>
      <c r="AI85" s="28">
        <f t="shared" si="5"/>
        <v>118.97622492475435</v>
      </c>
      <c r="AJ85" s="28">
        <f t="shared" si="5"/>
        <v>750.6288131707007</v>
      </c>
      <c r="AK85" s="28">
        <f t="shared" si="5"/>
        <v>93.66699641620818</v>
      </c>
      <c r="AL85" s="28">
        <f t="shared" si="5"/>
        <v>127.48507804055711</v>
      </c>
      <c r="AM85" s="28">
        <f t="shared" si="5"/>
        <v>178.5628173992173</v>
      </c>
      <c r="AN85" s="28">
        <f t="shared" si="5"/>
        <v>149.42747307812022</v>
      </c>
      <c r="AO85" s="28">
        <f t="shared" si="5"/>
        <v>1722.2042407429337</v>
      </c>
      <c r="AP85" s="28">
        <f t="shared" si="5"/>
        <v>188.94759309175606</v>
      </c>
      <c r="AQ85" s="28">
        <f t="shared" si="5"/>
        <v>18.318705894552316</v>
      </c>
      <c r="AR85" s="28">
        <f t="shared" si="5"/>
        <v>456.8437553054162</v>
      </c>
      <c r="AS85" s="28">
        <f t="shared" si="5"/>
        <v>192.53486243377114</v>
      </c>
      <c r="AT85" s="28">
        <f t="shared" si="5"/>
        <v>9532.66351320405</v>
      </c>
      <c r="AU85" s="28">
        <f t="shared" si="5"/>
        <v>2589.755695561121</v>
      </c>
      <c r="AV85" s="28">
        <f t="shared" si="5"/>
        <v>0</v>
      </c>
      <c r="AW85" s="28">
        <f t="shared" si="5"/>
        <v>0</v>
      </c>
      <c r="AX85" s="28">
        <f t="shared" si="5"/>
        <v>9319.817626071213</v>
      </c>
      <c r="AY85" s="28">
        <f t="shared" si="5"/>
        <v>5319.043572956599</v>
      </c>
      <c r="AZ85" s="28">
        <f t="shared" si="5"/>
        <v>139.71959220701464</v>
      </c>
      <c r="BA85" s="28">
        <f t="shared" si="5"/>
        <v>17368.336486795946</v>
      </c>
      <c r="BB85" s="28">
        <f t="shared" si="5"/>
        <v>26901</v>
      </c>
      <c r="BD85" s="28">
        <f>SUM(BD5:BD84)</f>
        <v>26901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10.052740629120361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205.80194010171405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215.85468073083442</v>
      </c>
      <c r="AU5" s="28">
        <v>355.0851384441515</v>
      </c>
      <c r="AV5" s="28">
        <v>0</v>
      </c>
      <c r="AW5" s="28">
        <v>0</v>
      </c>
      <c r="AX5" s="28">
        <v>0</v>
      </c>
      <c r="AY5" s="28">
        <v>0</v>
      </c>
      <c r="AZ5" s="28">
        <v>22.06018082501413</v>
      </c>
      <c r="BA5" s="28">
        <v>377.14531926916555</v>
      </c>
      <c r="BB5" s="28">
        <v>593</v>
      </c>
      <c r="BD5" s="28">
        <v>593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9.103535353535353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191.95454545454547</v>
      </c>
      <c r="T6" s="28">
        <v>0</v>
      </c>
      <c r="U6" s="28">
        <v>0</v>
      </c>
      <c r="V6" s="28">
        <v>0.20230078563411896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0.028900112233445567</v>
      </c>
      <c r="AC6" s="28">
        <v>0</v>
      </c>
      <c r="AD6" s="28">
        <v>0</v>
      </c>
      <c r="AE6" s="28">
        <v>297.38215488215485</v>
      </c>
      <c r="AF6" s="28">
        <v>0</v>
      </c>
      <c r="AG6" s="28">
        <v>16.328563411896745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515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515</v>
      </c>
      <c r="BD6" s="28">
        <v>515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-64.95417250350211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-364.77886732039224</v>
      </c>
      <c r="AC7" s="28">
        <v>0</v>
      </c>
      <c r="AD7" s="28">
        <v>0</v>
      </c>
      <c r="AE7" s="28">
        <v>0</v>
      </c>
      <c r="AF7" s="28">
        <v>0</v>
      </c>
      <c r="AG7" s="28">
        <v>-0.7844706824094456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-430.51751050630384</v>
      </c>
      <c r="AU7" s="28">
        <v>0</v>
      </c>
      <c r="AV7" s="28">
        <v>0</v>
      </c>
      <c r="AW7" s="28">
        <v>0</v>
      </c>
      <c r="AX7" s="28">
        <v>-2.5887532519511707</v>
      </c>
      <c r="AY7" s="28">
        <v>0</v>
      </c>
      <c r="AZ7" s="28">
        <v>41.106263758254954</v>
      </c>
      <c r="BA7" s="28">
        <v>38.51751050630378</v>
      </c>
      <c r="BB7" s="28">
        <v>-392</v>
      </c>
      <c r="BD7" s="28">
        <v>-392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0.6944757609921082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38.761668545659525</v>
      </c>
      <c r="AC8" s="28">
        <v>0.06944757609921083</v>
      </c>
      <c r="AD8" s="28">
        <v>0</v>
      </c>
      <c r="AE8" s="28">
        <v>0</v>
      </c>
      <c r="AF8" s="28">
        <v>0</v>
      </c>
      <c r="AG8" s="28">
        <v>12.421195039458851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51.94678692220969</v>
      </c>
      <c r="AU8" s="28">
        <v>1.4187147688838782</v>
      </c>
      <c r="AV8" s="28">
        <v>0</v>
      </c>
      <c r="AW8" s="28">
        <v>0</v>
      </c>
      <c r="AX8" s="28">
        <v>0.29763246899661777</v>
      </c>
      <c r="AY8" s="28">
        <v>0</v>
      </c>
      <c r="AZ8" s="28">
        <v>-9.663134160090191</v>
      </c>
      <c r="BA8" s="28">
        <v>-7.9467869222096965</v>
      </c>
      <c r="BB8" s="28">
        <v>44</v>
      </c>
      <c r="BD8" s="28">
        <v>44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31.980914352699834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3.52388453366547</v>
      </c>
      <c r="AC9" s="28">
        <v>0</v>
      </c>
      <c r="AD9" s="28">
        <v>0</v>
      </c>
      <c r="AE9" s="28">
        <v>0</v>
      </c>
      <c r="AF9" s="28">
        <v>304.16220968569127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339.66700857205655</v>
      </c>
      <c r="AU9" s="28">
        <v>272.77969081984025</v>
      </c>
      <c r="AV9" s="28">
        <v>0</v>
      </c>
      <c r="AW9" s="28">
        <v>0</v>
      </c>
      <c r="AX9" s="28">
        <v>0.2881163455198183</v>
      </c>
      <c r="AY9" s="28">
        <v>0</v>
      </c>
      <c r="AZ9" s="28">
        <v>-7.73481573741666</v>
      </c>
      <c r="BA9" s="28">
        <v>265.33299142794345</v>
      </c>
      <c r="BB9" s="28">
        <v>605</v>
      </c>
      <c r="BD9" s="28">
        <v>605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-5.764675324675324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-0.10675324675324675</v>
      </c>
      <c r="U10" s="28">
        <v>0</v>
      </c>
      <c r="V10" s="28">
        <v>-0.7828571428571428</v>
      </c>
      <c r="W10" s="28">
        <v>0</v>
      </c>
      <c r="X10" s="28">
        <v>-72.02285714285713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-63.9451948051948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-142.62233766233766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5.622337662337663</v>
      </c>
      <c r="BA10" s="28">
        <v>5.622337662337663</v>
      </c>
      <c r="BB10" s="28">
        <v>-137</v>
      </c>
      <c r="BD10" s="28">
        <v>-137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-237.09180626969646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-0.63932658815724</v>
      </c>
      <c r="AB11" s="28">
        <v>-178.61801293746888</v>
      </c>
      <c r="AC11" s="28">
        <v>-44.01517664620999</v>
      </c>
      <c r="AD11" s="28">
        <v>0</v>
      </c>
      <c r="AE11" s="28">
        <v>0</v>
      </c>
      <c r="AF11" s="28">
        <v>-8.901393265881573</v>
      </c>
      <c r="AG11" s="28">
        <v>-26.950074639243653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-0.8852214297561785</v>
      </c>
      <c r="AP11" s="28">
        <v>0</v>
      </c>
      <c r="AQ11" s="28">
        <v>0</v>
      </c>
      <c r="AR11" s="28">
        <v>-0.8852214297561785</v>
      </c>
      <c r="AS11" s="28">
        <v>-0.9835793663957538</v>
      </c>
      <c r="AT11" s="28">
        <v>-498.9698125725659</v>
      </c>
      <c r="AU11" s="28">
        <v>-51.44120086249792</v>
      </c>
      <c r="AV11" s="28">
        <v>0</v>
      </c>
      <c r="AW11" s="28">
        <v>0</v>
      </c>
      <c r="AX11" s="28">
        <v>-33.44169845745563</v>
      </c>
      <c r="AY11" s="28">
        <v>0</v>
      </c>
      <c r="AZ11" s="28">
        <v>-9.147288107480511</v>
      </c>
      <c r="BA11" s="28">
        <v>-94.03018742743407</v>
      </c>
      <c r="BB11" s="28">
        <v>-593</v>
      </c>
      <c r="BD11" s="28">
        <v>-593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6.14631039398259</v>
      </c>
      <c r="AC12" s="28">
        <v>754.1491007248794</v>
      </c>
      <c r="AD12" s="28">
        <v>0.5413848533559795</v>
      </c>
      <c r="AE12" s="28">
        <v>0</v>
      </c>
      <c r="AF12" s="28">
        <v>1.6241545600679386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762.4609505322859</v>
      </c>
      <c r="AU12" s="28">
        <v>5.12723302295957</v>
      </c>
      <c r="AV12" s="28">
        <v>0</v>
      </c>
      <c r="AW12" s="28">
        <v>0</v>
      </c>
      <c r="AX12" s="28">
        <v>7.674926450517121</v>
      </c>
      <c r="AY12" s="28">
        <v>268.46319492887693</v>
      </c>
      <c r="AZ12" s="28">
        <v>6.273695065360468</v>
      </c>
      <c r="BA12" s="28">
        <v>287.53904946771405</v>
      </c>
      <c r="BB12" s="28">
        <v>1050</v>
      </c>
      <c r="BD12" s="28">
        <v>1050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6.1843971631205665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257.95744680851067</v>
      </c>
      <c r="AE13" s="28">
        <v>0</v>
      </c>
      <c r="AF13" s="28">
        <v>0.36879432624113473</v>
      </c>
      <c r="AG13" s="28">
        <v>21.929078014184398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286.4397163120567</v>
      </c>
      <c r="AU13" s="28">
        <v>0</v>
      </c>
      <c r="AV13" s="28">
        <v>0</v>
      </c>
      <c r="AW13" s="28">
        <v>0</v>
      </c>
      <c r="AX13" s="28">
        <v>97.56028368794327</v>
      </c>
      <c r="AY13" s="28">
        <v>0</v>
      </c>
      <c r="AZ13" s="28">
        <v>0</v>
      </c>
      <c r="BA13" s="28">
        <v>97.56028368794327</v>
      </c>
      <c r="BB13" s="28">
        <v>384</v>
      </c>
      <c r="BD13" s="28">
        <v>384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9.5146316851665</v>
      </c>
      <c r="AC14" s="28">
        <v>407.618903464514</v>
      </c>
      <c r="AD14" s="28">
        <v>0.7928859737638748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5.852253615876219</v>
      </c>
      <c r="AT14" s="28">
        <v>423.77867473932054</v>
      </c>
      <c r="AU14" s="28">
        <v>0.7928859737638748</v>
      </c>
      <c r="AV14" s="28">
        <v>0</v>
      </c>
      <c r="AW14" s="28">
        <v>0</v>
      </c>
      <c r="AX14" s="28">
        <v>24.390682811974436</v>
      </c>
      <c r="AY14" s="28">
        <v>0</v>
      </c>
      <c r="AZ14" s="28">
        <v>0.037756474941136896</v>
      </c>
      <c r="BA14" s="28">
        <v>25.221325260679446</v>
      </c>
      <c r="BB14" s="28">
        <v>449</v>
      </c>
      <c r="BD14" s="28">
        <v>449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236.30906436912562</v>
      </c>
      <c r="E15" s="28">
        <v>0</v>
      </c>
      <c r="F15" s="28">
        <v>0</v>
      </c>
      <c r="G15" s="28">
        <v>2.575690686414127</v>
      </c>
      <c r="H15" s="28">
        <v>0</v>
      </c>
      <c r="I15" s="28">
        <v>0</v>
      </c>
      <c r="J15" s="28">
        <v>0.021112218741099403</v>
      </c>
      <c r="K15" s="28">
        <v>0</v>
      </c>
      <c r="L15" s="28">
        <v>0</v>
      </c>
      <c r="M15" s="28">
        <v>0</v>
      </c>
      <c r="N15" s="28">
        <v>0</v>
      </c>
      <c r="O15" s="28">
        <v>0.5489176872685845</v>
      </c>
      <c r="P15" s="28">
        <v>54.06839219595557</v>
      </c>
      <c r="Q15" s="28">
        <v>93.59046567929366</v>
      </c>
      <c r="R15" s="28">
        <v>9.500498433494732</v>
      </c>
      <c r="S15" s="28">
        <v>0</v>
      </c>
      <c r="T15" s="28">
        <v>0.8022643121617772</v>
      </c>
      <c r="U15" s="28">
        <v>2.681251780119624</v>
      </c>
      <c r="V15" s="28">
        <v>12.160637994873255</v>
      </c>
      <c r="W15" s="28">
        <v>0</v>
      </c>
      <c r="X15" s="28">
        <v>9.648283964682427</v>
      </c>
      <c r="Y15" s="28">
        <v>0</v>
      </c>
      <c r="Z15" s="28">
        <v>0.42224437482198807</v>
      </c>
      <c r="AA15" s="28">
        <v>0</v>
      </c>
      <c r="AB15" s="28">
        <v>245.09174736542295</v>
      </c>
      <c r="AC15" s="28">
        <v>20.43662774138422</v>
      </c>
      <c r="AD15" s="28">
        <v>0.021112218741099403</v>
      </c>
      <c r="AE15" s="28">
        <v>0</v>
      </c>
      <c r="AF15" s="28">
        <v>4.8558103104528625</v>
      </c>
      <c r="AG15" s="28">
        <v>80.60645115351751</v>
      </c>
      <c r="AH15" s="28">
        <v>3.7368627171745943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41.18993876388493</v>
      </c>
      <c r="AP15" s="28">
        <v>0</v>
      </c>
      <c r="AQ15" s="28">
        <v>0</v>
      </c>
      <c r="AR15" s="28">
        <v>9.20492737111934</v>
      </c>
      <c r="AS15" s="28">
        <v>11.548383651381373</v>
      </c>
      <c r="AT15" s="28">
        <v>839.0206849900313</v>
      </c>
      <c r="AU15" s="28">
        <v>43.04781401310168</v>
      </c>
      <c r="AV15" s="28">
        <v>0</v>
      </c>
      <c r="AW15" s="28">
        <v>0</v>
      </c>
      <c r="AX15" s="28">
        <v>798.3585516946739</v>
      </c>
      <c r="AY15" s="28">
        <v>98.4673882084876</v>
      </c>
      <c r="AZ15" s="28">
        <v>0.10556109370549702</v>
      </c>
      <c r="BA15" s="28">
        <v>939.9793150099687</v>
      </c>
      <c r="BB15" s="28">
        <v>1779</v>
      </c>
      <c r="BD15" s="28">
        <v>1779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61.04962360328123</v>
      </c>
      <c r="F16" s="28">
        <v>0</v>
      </c>
      <c r="G16" s="28">
        <v>6.567498227728454</v>
      </c>
      <c r="H16" s="28">
        <v>156.6744421564325</v>
      </c>
      <c r="I16" s="28">
        <v>0.12777233906086488</v>
      </c>
      <c r="J16" s="28">
        <v>0</v>
      </c>
      <c r="K16" s="28">
        <v>5.954191000236303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0.1022178712486919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230.47574519798806</v>
      </c>
      <c r="AU16" s="28">
        <v>497.39216149613475</v>
      </c>
      <c r="AV16" s="28">
        <v>0</v>
      </c>
      <c r="AW16" s="28">
        <v>0</v>
      </c>
      <c r="AX16" s="28">
        <v>0</v>
      </c>
      <c r="AY16" s="28">
        <v>0</v>
      </c>
      <c r="AZ16" s="28">
        <v>29.132093305877188</v>
      </c>
      <c r="BA16" s="28">
        <v>526.5242548020119</v>
      </c>
      <c r="BB16" s="28">
        <v>757</v>
      </c>
      <c r="BD16" s="28">
        <v>757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24.425856520916145</v>
      </c>
      <c r="E17" s="28">
        <v>21.647775884913877</v>
      </c>
      <c r="F17" s="28">
        <v>0</v>
      </c>
      <c r="G17" s="28">
        <v>34.67287526026879</v>
      </c>
      <c r="H17" s="28">
        <v>24.137421919363998</v>
      </c>
      <c r="I17" s="28">
        <v>90.50774181336362</v>
      </c>
      <c r="J17" s="28">
        <v>8.531591898542494</v>
      </c>
      <c r="K17" s="28">
        <v>2.2467537384062086</v>
      </c>
      <c r="L17" s="28">
        <v>0.8197614991482113</v>
      </c>
      <c r="M17" s="28">
        <v>0.015180768502744652</v>
      </c>
      <c r="N17" s="28">
        <v>0</v>
      </c>
      <c r="O17" s="28">
        <v>2.003861442362294</v>
      </c>
      <c r="P17" s="28">
        <v>0.8956653416619345</v>
      </c>
      <c r="Q17" s="28">
        <v>1.4573537762634867</v>
      </c>
      <c r="R17" s="28">
        <v>0.030361537005489304</v>
      </c>
      <c r="S17" s="28">
        <v>76.23781942078364</v>
      </c>
      <c r="T17" s="28">
        <v>1.001930721181147</v>
      </c>
      <c r="U17" s="28">
        <v>4.417603634298693</v>
      </c>
      <c r="V17" s="28">
        <v>0.40988074957410564</v>
      </c>
      <c r="W17" s="28">
        <v>0</v>
      </c>
      <c r="X17" s="28">
        <v>0</v>
      </c>
      <c r="Y17" s="28">
        <v>0</v>
      </c>
      <c r="Z17" s="28">
        <v>0.5313268975960629</v>
      </c>
      <c r="AA17" s="28">
        <v>0</v>
      </c>
      <c r="AB17" s="28">
        <v>0.10626537951921255</v>
      </c>
      <c r="AC17" s="28">
        <v>0.13662691652470188</v>
      </c>
      <c r="AD17" s="28">
        <v>0</v>
      </c>
      <c r="AE17" s="28">
        <v>0.030361537005489304</v>
      </c>
      <c r="AF17" s="28">
        <v>0.04554230550823396</v>
      </c>
      <c r="AG17" s="28">
        <v>1.0778345636948703</v>
      </c>
      <c r="AH17" s="28">
        <v>0.24289229604391444</v>
      </c>
      <c r="AI17" s="28">
        <v>0</v>
      </c>
      <c r="AJ17" s="28">
        <v>41.033617262918796</v>
      </c>
      <c r="AK17" s="28">
        <v>0</v>
      </c>
      <c r="AL17" s="28">
        <v>0</v>
      </c>
      <c r="AM17" s="28">
        <v>0</v>
      </c>
      <c r="AN17" s="28">
        <v>0</v>
      </c>
      <c r="AO17" s="28">
        <v>0.15180768502744652</v>
      </c>
      <c r="AP17" s="28">
        <v>0</v>
      </c>
      <c r="AQ17" s="28">
        <v>0</v>
      </c>
      <c r="AR17" s="28">
        <v>0.6224115086125308</v>
      </c>
      <c r="AS17" s="28">
        <v>0.4554230550823396</v>
      </c>
      <c r="AT17" s="28">
        <v>337.89354533409045</v>
      </c>
      <c r="AU17" s="28">
        <v>47.789059246640164</v>
      </c>
      <c r="AV17" s="28">
        <v>0</v>
      </c>
      <c r="AW17" s="28">
        <v>0</v>
      </c>
      <c r="AX17" s="28">
        <v>6.436645845163733</v>
      </c>
      <c r="AY17" s="28">
        <v>0</v>
      </c>
      <c r="AZ17" s="28">
        <v>8.880749574105621</v>
      </c>
      <c r="BA17" s="28">
        <v>63.10645466590952</v>
      </c>
      <c r="BB17" s="28">
        <v>401</v>
      </c>
      <c r="BD17" s="28">
        <v>401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2.527207668205499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0.06776424346923263</v>
      </c>
      <c r="T18" s="28">
        <v>65.76878580566216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4.558540519494967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72.92229823683186</v>
      </c>
      <c r="AU18" s="28">
        <v>12.019782338654355</v>
      </c>
      <c r="AV18" s="28">
        <v>0</v>
      </c>
      <c r="AW18" s="28">
        <v>0</v>
      </c>
      <c r="AX18" s="28">
        <v>0</v>
      </c>
      <c r="AY18" s="28">
        <v>0</v>
      </c>
      <c r="AZ18" s="28">
        <v>1.0579194245137846</v>
      </c>
      <c r="BA18" s="28">
        <v>13.077701763168141</v>
      </c>
      <c r="BB18" s="28">
        <v>86</v>
      </c>
      <c r="BD18" s="28">
        <v>86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2.6431946006749154</v>
      </c>
      <c r="F19" s="28">
        <v>0.8299212598425196</v>
      </c>
      <c r="G19" s="28">
        <v>0.36962879640044993</v>
      </c>
      <c r="H19" s="28">
        <v>26.062317210348706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0.03487064116985377</v>
      </c>
      <c r="P19" s="28">
        <v>0</v>
      </c>
      <c r="Q19" s="28">
        <v>0.37660292463442074</v>
      </c>
      <c r="R19" s="28">
        <v>0</v>
      </c>
      <c r="S19" s="28">
        <v>0</v>
      </c>
      <c r="T19" s="28">
        <v>0.6904386951631046</v>
      </c>
      <c r="U19" s="28">
        <v>0.027896512935883012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31.034870641169853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-0.03487064116985377</v>
      </c>
      <c r="BA19" s="28">
        <v>-0.03487064116985377</v>
      </c>
      <c r="BB19" s="28">
        <v>31</v>
      </c>
      <c r="BD19" s="28">
        <v>31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4.04439936894298</v>
      </c>
      <c r="E20" s="28">
        <v>0.9172864548118098</v>
      </c>
      <c r="F20" s="28">
        <v>25.579783637592968</v>
      </c>
      <c r="G20" s="28">
        <v>89.37288708586883</v>
      </c>
      <c r="H20" s="28">
        <v>19.5131845841785</v>
      </c>
      <c r="I20" s="28">
        <v>3.2730448501239575</v>
      </c>
      <c r="J20" s="28">
        <v>5.858124859139059</v>
      </c>
      <c r="K20" s="28">
        <v>2.6476222672977237</v>
      </c>
      <c r="L20" s="28">
        <v>14.509803921568627</v>
      </c>
      <c r="M20" s="28">
        <v>6.149988731124634</v>
      </c>
      <c r="N20" s="28">
        <v>16.135902636916835</v>
      </c>
      <c r="O20" s="28">
        <v>15.218616182105025</v>
      </c>
      <c r="P20" s="28">
        <v>18.42911877394636</v>
      </c>
      <c r="Q20" s="28">
        <v>1.5218616182105025</v>
      </c>
      <c r="R20" s="28">
        <v>0</v>
      </c>
      <c r="S20" s="28">
        <v>6.629479377958079</v>
      </c>
      <c r="T20" s="28">
        <v>0.3961009691232815</v>
      </c>
      <c r="U20" s="28">
        <v>8.50574712643678</v>
      </c>
      <c r="V20" s="28">
        <v>14.697430696416498</v>
      </c>
      <c r="W20" s="28">
        <v>0.3335587108406581</v>
      </c>
      <c r="X20" s="28">
        <v>0</v>
      </c>
      <c r="Y20" s="28">
        <v>0</v>
      </c>
      <c r="Z20" s="28">
        <v>2.2515212981744424</v>
      </c>
      <c r="AA20" s="28">
        <v>0.5628803245436106</v>
      </c>
      <c r="AB20" s="28">
        <v>0.9381338742393509</v>
      </c>
      <c r="AC20" s="28">
        <v>0.5420329051160694</v>
      </c>
      <c r="AD20" s="28">
        <v>1.2716925850800092</v>
      </c>
      <c r="AE20" s="28">
        <v>0.3335587108406581</v>
      </c>
      <c r="AF20" s="28">
        <v>0.02084741942754113</v>
      </c>
      <c r="AG20" s="28">
        <v>15.739801667793554</v>
      </c>
      <c r="AH20" s="28">
        <v>1.6469461347757495</v>
      </c>
      <c r="AI20" s="28">
        <v>0.5837277439711517</v>
      </c>
      <c r="AJ20" s="28">
        <v>622.7958079783638</v>
      </c>
      <c r="AK20" s="28">
        <v>4.3571106603560965</v>
      </c>
      <c r="AL20" s="28">
        <v>0</v>
      </c>
      <c r="AM20" s="28">
        <v>0</v>
      </c>
      <c r="AN20" s="28">
        <v>0</v>
      </c>
      <c r="AO20" s="28">
        <v>24.51656524678837</v>
      </c>
      <c r="AP20" s="28">
        <v>0</v>
      </c>
      <c r="AQ20" s="28">
        <v>0</v>
      </c>
      <c r="AR20" s="28">
        <v>10.736421005183683</v>
      </c>
      <c r="AS20" s="28">
        <v>13.946923597025018</v>
      </c>
      <c r="AT20" s="28">
        <v>953.9779130042822</v>
      </c>
      <c r="AU20" s="28">
        <v>95.85643452783411</v>
      </c>
      <c r="AV20" s="28">
        <v>0</v>
      </c>
      <c r="AW20" s="28">
        <v>0</v>
      </c>
      <c r="AX20" s="28">
        <v>31.729772368717605</v>
      </c>
      <c r="AY20" s="28">
        <v>0</v>
      </c>
      <c r="AZ20" s="28">
        <v>28.435880099166102</v>
      </c>
      <c r="BA20" s="28">
        <v>156.0220869957178</v>
      </c>
      <c r="BB20" s="28">
        <v>1110</v>
      </c>
      <c r="BD20" s="28">
        <v>1110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0.11191924258574204</v>
      </c>
      <c r="H21" s="28">
        <v>26.569628189855163</v>
      </c>
      <c r="I21" s="28">
        <v>0.7162831525487492</v>
      </c>
      <c r="J21" s="28">
        <v>6.334629130353</v>
      </c>
      <c r="K21" s="28">
        <v>16.205906326415448</v>
      </c>
      <c r="L21" s="28">
        <v>5.148285158944135</v>
      </c>
      <c r="M21" s="28">
        <v>0.8282023951344911</v>
      </c>
      <c r="N21" s="28">
        <v>2.417455639852028</v>
      </c>
      <c r="O21" s="28">
        <v>46.267414884945765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0.11191924258574204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0.08953539406859365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104.80117875728887</v>
      </c>
      <c r="AU21" s="28">
        <v>231.42660981879743</v>
      </c>
      <c r="AV21" s="28">
        <v>0</v>
      </c>
      <c r="AW21" s="28">
        <v>0</v>
      </c>
      <c r="AX21" s="28">
        <v>0</v>
      </c>
      <c r="AY21" s="28">
        <v>0</v>
      </c>
      <c r="AZ21" s="28">
        <v>20.772211423913724</v>
      </c>
      <c r="BA21" s="28">
        <v>252.19882124271115</v>
      </c>
      <c r="BB21" s="28">
        <v>357</v>
      </c>
      <c r="BD21" s="28">
        <v>357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1.1905125775590673</v>
      </c>
      <c r="F22" s="28">
        <v>5.071583580401626</v>
      </c>
      <c r="G22" s="28">
        <v>9.166946847204818</v>
      </c>
      <c r="H22" s="28">
        <v>218.50667848519117</v>
      </c>
      <c r="I22" s="28">
        <v>6.381147415716599</v>
      </c>
      <c r="J22" s="28">
        <v>240.62640217623866</v>
      </c>
      <c r="K22" s="28">
        <v>218.84002200690773</v>
      </c>
      <c r="L22" s="28">
        <v>92.90760155270961</v>
      </c>
      <c r="M22" s="28">
        <v>16.9767093559923</v>
      </c>
      <c r="N22" s="28">
        <v>116.64642234923741</v>
      </c>
      <c r="O22" s="28">
        <v>204.696732585506</v>
      </c>
      <c r="P22" s="28">
        <v>21.667328911575023</v>
      </c>
      <c r="Q22" s="28">
        <v>0.5714460372283523</v>
      </c>
      <c r="R22" s="28">
        <v>13.809945899685179</v>
      </c>
      <c r="S22" s="28">
        <v>0.23810251551181344</v>
      </c>
      <c r="T22" s="28">
        <v>0</v>
      </c>
      <c r="U22" s="28">
        <v>0.14286150930708807</v>
      </c>
      <c r="V22" s="28">
        <v>0.5238255341259895</v>
      </c>
      <c r="W22" s="28">
        <v>1.0238408167007977</v>
      </c>
      <c r="X22" s="28">
        <v>0</v>
      </c>
      <c r="Y22" s="28">
        <v>0</v>
      </c>
      <c r="Z22" s="28">
        <v>0</v>
      </c>
      <c r="AA22" s="28">
        <v>4.452517040070911</v>
      </c>
      <c r="AB22" s="28">
        <v>0</v>
      </c>
      <c r="AC22" s="28">
        <v>0</v>
      </c>
      <c r="AD22" s="28">
        <v>0.23810251551181344</v>
      </c>
      <c r="AE22" s="28">
        <v>0</v>
      </c>
      <c r="AF22" s="28">
        <v>0.3095332701653575</v>
      </c>
      <c r="AG22" s="28">
        <v>0</v>
      </c>
      <c r="AH22" s="28">
        <v>14.1670996729529</v>
      </c>
      <c r="AI22" s="28">
        <v>0</v>
      </c>
      <c r="AJ22" s="28">
        <v>125.86098969954458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1314.0163523550448</v>
      </c>
      <c r="AU22" s="28">
        <v>247.4599443714277</v>
      </c>
      <c r="AV22" s="28">
        <v>0</v>
      </c>
      <c r="AW22" s="28">
        <v>0</v>
      </c>
      <c r="AX22" s="28">
        <v>0</v>
      </c>
      <c r="AY22" s="28">
        <v>0</v>
      </c>
      <c r="AZ22" s="28">
        <v>-3.476296726472476</v>
      </c>
      <c r="BA22" s="28">
        <v>243.98364764495523</v>
      </c>
      <c r="BB22" s="28">
        <v>1558</v>
      </c>
      <c r="BD22" s="28">
        <v>1558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2.151270495202809</v>
      </c>
      <c r="F23" s="28">
        <v>0</v>
      </c>
      <c r="G23" s="28">
        <v>2.785329167473111</v>
      </c>
      <c r="H23" s="28">
        <v>29.12140901927171</v>
      </c>
      <c r="I23" s="28">
        <v>75.5662067630713</v>
      </c>
      <c r="J23" s="28">
        <v>92.30082672049106</v>
      </c>
      <c r="K23" s="28">
        <v>120.19940830038433</v>
      </c>
      <c r="L23" s="28">
        <v>61.028147206016534</v>
      </c>
      <c r="M23" s="28">
        <v>31.13680979898803</v>
      </c>
      <c r="N23" s="28">
        <v>12.047114773135732</v>
      </c>
      <c r="O23" s="28">
        <v>24.501838692730942</v>
      </c>
      <c r="P23" s="28">
        <v>2.581524594243371</v>
      </c>
      <c r="Q23" s="28">
        <v>8.084248071446346</v>
      </c>
      <c r="R23" s="28">
        <v>0.045289905162164405</v>
      </c>
      <c r="S23" s="28">
        <v>0.5208339093648906</v>
      </c>
      <c r="T23" s="28">
        <v>0</v>
      </c>
      <c r="U23" s="28">
        <v>1.3813421074460142</v>
      </c>
      <c r="V23" s="28">
        <v>0.7019935300135483</v>
      </c>
      <c r="W23" s="28">
        <v>2.4003649735947135</v>
      </c>
      <c r="X23" s="28">
        <v>0</v>
      </c>
      <c r="Y23" s="28">
        <v>0</v>
      </c>
      <c r="Z23" s="28">
        <v>0.113224762905411</v>
      </c>
      <c r="AA23" s="28">
        <v>0.33967428871623306</v>
      </c>
      <c r="AB23" s="28">
        <v>0</v>
      </c>
      <c r="AC23" s="28">
        <v>0</v>
      </c>
      <c r="AD23" s="28">
        <v>2.196560400364974</v>
      </c>
      <c r="AE23" s="28">
        <v>0</v>
      </c>
      <c r="AF23" s="28">
        <v>0</v>
      </c>
      <c r="AG23" s="28">
        <v>0</v>
      </c>
      <c r="AH23" s="28">
        <v>9.873199325351841</v>
      </c>
      <c r="AI23" s="28">
        <v>12.02446982055465</v>
      </c>
      <c r="AJ23" s="28">
        <v>16.12320623773053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0.2717394309729864</v>
      </c>
      <c r="AS23" s="28">
        <v>0</v>
      </c>
      <c r="AT23" s="28">
        <v>507.4960322946332</v>
      </c>
      <c r="AU23" s="28">
        <v>305.0728011723394</v>
      </c>
      <c r="AV23" s="28">
        <v>0</v>
      </c>
      <c r="AW23" s="28">
        <v>0</v>
      </c>
      <c r="AX23" s="28">
        <v>0</v>
      </c>
      <c r="AY23" s="28">
        <v>0</v>
      </c>
      <c r="AZ23" s="28">
        <v>6.431166533027345</v>
      </c>
      <c r="BA23" s="28">
        <v>311.50396770536673</v>
      </c>
      <c r="BB23" s="28">
        <v>819</v>
      </c>
      <c r="BD23" s="28">
        <v>819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23.276322241217084</v>
      </c>
      <c r="E24" s="28">
        <v>21.079076054546178</v>
      </c>
      <c r="F24" s="28">
        <v>90.69073271577943</v>
      </c>
      <c r="G24" s="28">
        <v>9.465060496428524</v>
      </c>
      <c r="H24" s="28">
        <v>134.3459096993069</v>
      </c>
      <c r="I24" s="28">
        <v>57.63545766575226</v>
      </c>
      <c r="J24" s="28">
        <v>94.24013040194014</v>
      </c>
      <c r="K24" s="28">
        <v>151.05463894300217</v>
      </c>
      <c r="L24" s="28">
        <v>59.83270385242317</v>
      </c>
      <c r="M24" s="28">
        <v>55.17261029168157</v>
      </c>
      <c r="N24" s="28">
        <v>71.54330166050438</v>
      </c>
      <c r="O24" s="28">
        <v>55.1243191666998</v>
      </c>
      <c r="P24" s="28">
        <v>23.083157741289973</v>
      </c>
      <c r="Q24" s="28">
        <v>18.5920831179846</v>
      </c>
      <c r="R24" s="28">
        <v>13.086894870061887</v>
      </c>
      <c r="S24" s="28">
        <v>10.696484183463868</v>
      </c>
      <c r="T24" s="28">
        <v>35.32495792417074</v>
      </c>
      <c r="U24" s="28">
        <v>25.183821677997322</v>
      </c>
      <c r="V24" s="28">
        <v>10.068699558700752</v>
      </c>
      <c r="W24" s="28">
        <v>2.631866311506911</v>
      </c>
      <c r="X24" s="28">
        <v>0</v>
      </c>
      <c r="Y24" s="28">
        <v>0</v>
      </c>
      <c r="Z24" s="28">
        <v>8.885566996647185</v>
      </c>
      <c r="AA24" s="28">
        <v>0.3621834373633364</v>
      </c>
      <c r="AB24" s="28">
        <v>7.074649809830504</v>
      </c>
      <c r="AC24" s="28">
        <v>9.392623808955856</v>
      </c>
      <c r="AD24" s="28">
        <v>12.700565870207662</v>
      </c>
      <c r="AE24" s="28">
        <v>14.849520931896793</v>
      </c>
      <c r="AF24" s="28">
        <v>10.141136246173419</v>
      </c>
      <c r="AG24" s="28">
        <v>37.377330735896315</v>
      </c>
      <c r="AH24" s="28">
        <v>12.579838057753216</v>
      </c>
      <c r="AI24" s="28">
        <v>0</v>
      </c>
      <c r="AJ24" s="28">
        <v>153.95210644190885</v>
      </c>
      <c r="AK24" s="28">
        <v>16.53971030625903</v>
      </c>
      <c r="AL24" s="28">
        <v>0.43462012483600365</v>
      </c>
      <c r="AM24" s="28">
        <v>18.471355305530157</v>
      </c>
      <c r="AN24" s="28">
        <v>0</v>
      </c>
      <c r="AO24" s="28">
        <v>15.308286619223683</v>
      </c>
      <c r="AP24" s="28">
        <v>1.1589869995626765</v>
      </c>
      <c r="AQ24" s="28">
        <v>0</v>
      </c>
      <c r="AR24" s="28">
        <v>46.64922673239772</v>
      </c>
      <c r="AS24" s="28">
        <v>1.9557905617620164</v>
      </c>
      <c r="AT24" s="28">
        <v>1329.9617275606622</v>
      </c>
      <c r="AU24" s="28">
        <v>70.96380816072305</v>
      </c>
      <c r="AV24" s="28">
        <v>0</v>
      </c>
      <c r="AW24" s="28">
        <v>0</v>
      </c>
      <c r="AX24" s="28">
        <v>62.85089916378431</v>
      </c>
      <c r="AY24" s="28">
        <v>351.3420798049272</v>
      </c>
      <c r="AZ24" s="28">
        <v>6.8814853099033915</v>
      </c>
      <c r="BA24" s="28">
        <v>492.03827243933796</v>
      </c>
      <c r="BB24" s="28">
        <v>1822</v>
      </c>
      <c r="BD24" s="28">
        <v>1822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29.13366466400344</v>
      </c>
      <c r="F25" s="28">
        <v>50.45830580982039</v>
      </c>
      <c r="G25" s="28">
        <v>16.642760529709665</v>
      </c>
      <c r="H25" s="28">
        <v>37.03102555230516</v>
      </c>
      <c r="I25" s="28">
        <v>10.211799985320793</v>
      </c>
      <c r="J25" s="28">
        <v>17.24345464649324</v>
      </c>
      <c r="K25" s="28">
        <v>47.11915321946463</v>
      </c>
      <c r="L25" s="28">
        <v>23.003051178006356</v>
      </c>
      <c r="M25" s="28">
        <v>4.204858817485033</v>
      </c>
      <c r="N25" s="28">
        <v>48.32054145303178</v>
      </c>
      <c r="O25" s="28">
        <v>27.207909995491388</v>
      </c>
      <c r="P25" s="28">
        <v>5.759596531513112</v>
      </c>
      <c r="Q25" s="28">
        <v>15.971396516833906</v>
      </c>
      <c r="R25" s="28">
        <v>3.621832174724503</v>
      </c>
      <c r="S25" s="28">
        <v>19.71690100971973</v>
      </c>
      <c r="T25" s="28">
        <v>30.635399955962377</v>
      </c>
      <c r="U25" s="28">
        <v>3.339152590355761</v>
      </c>
      <c r="V25" s="28">
        <v>5.441581999098277</v>
      </c>
      <c r="W25" s="28">
        <v>6.890314868988079</v>
      </c>
      <c r="X25" s="28">
        <v>8.515722479108343</v>
      </c>
      <c r="Y25" s="28">
        <v>2.0140920386272843</v>
      </c>
      <c r="Z25" s="28">
        <v>3.7808394409319197</v>
      </c>
      <c r="AA25" s="28">
        <v>0.38868442850701984</v>
      </c>
      <c r="AB25" s="28">
        <v>4.0635190253006614</v>
      </c>
      <c r="AC25" s="28">
        <v>7.70301867404821</v>
      </c>
      <c r="AD25" s="28">
        <v>2.1730993048347016</v>
      </c>
      <c r="AE25" s="28">
        <v>11.466190640957084</v>
      </c>
      <c r="AF25" s="28">
        <v>4.1165214473698</v>
      </c>
      <c r="AG25" s="28">
        <v>12.049217283717613</v>
      </c>
      <c r="AH25" s="28">
        <v>2.7561259475952316</v>
      </c>
      <c r="AI25" s="28">
        <v>3.6571671227705953</v>
      </c>
      <c r="AJ25" s="28">
        <v>45.14039612888344</v>
      </c>
      <c r="AK25" s="28">
        <v>0</v>
      </c>
      <c r="AL25" s="28">
        <v>1.3603954997745693</v>
      </c>
      <c r="AM25" s="28">
        <v>10.123462615205563</v>
      </c>
      <c r="AN25" s="28">
        <v>0</v>
      </c>
      <c r="AO25" s="28">
        <v>15.812389250626486</v>
      </c>
      <c r="AP25" s="28">
        <v>4.982227674499072</v>
      </c>
      <c r="AQ25" s="28">
        <v>1.9080871944890065</v>
      </c>
      <c r="AR25" s="28">
        <v>1.7490799282815892</v>
      </c>
      <c r="AS25" s="28">
        <v>0</v>
      </c>
      <c r="AT25" s="28">
        <v>545.7129376238557</v>
      </c>
      <c r="AU25" s="28">
        <v>196.7803256686903</v>
      </c>
      <c r="AV25" s="28">
        <v>0</v>
      </c>
      <c r="AW25" s="28">
        <v>0</v>
      </c>
      <c r="AX25" s="28">
        <v>48.4795487192392</v>
      </c>
      <c r="AY25" s="28">
        <v>877.3667599844819</v>
      </c>
      <c r="AZ25" s="28">
        <v>16.66042800373271</v>
      </c>
      <c r="BA25" s="28">
        <v>1139.2870623761441</v>
      </c>
      <c r="BB25" s="28">
        <v>1685</v>
      </c>
      <c r="BD25" s="28">
        <v>1685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1.7082340852832656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18.968053804119375</v>
      </c>
      <c r="L26" s="28">
        <v>0</v>
      </c>
      <c r="M26" s="28">
        <v>0</v>
      </c>
      <c r="N26" s="28">
        <v>1.7969735182849937</v>
      </c>
      <c r="O26" s="28">
        <v>0.48806688150950445</v>
      </c>
      <c r="P26" s="28">
        <v>0</v>
      </c>
      <c r="Q26" s="28">
        <v>0</v>
      </c>
      <c r="R26" s="28">
        <v>0</v>
      </c>
      <c r="S26" s="28">
        <v>0.31058801550604825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0.04436971650086404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1.8635280930362899</v>
      </c>
      <c r="AR26" s="28">
        <v>0</v>
      </c>
      <c r="AS26" s="28">
        <v>0</v>
      </c>
      <c r="AT26" s="28">
        <v>25.179814114240344</v>
      </c>
      <c r="AU26" s="28">
        <v>101.85068422773341</v>
      </c>
      <c r="AV26" s="28">
        <v>0</v>
      </c>
      <c r="AW26" s="28">
        <v>0</v>
      </c>
      <c r="AX26" s="28">
        <v>1.7304189435336976</v>
      </c>
      <c r="AY26" s="28">
        <v>350.5429452150764</v>
      </c>
      <c r="AZ26" s="28">
        <v>-4.303862500583811</v>
      </c>
      <c r="BA26" s="28">
        <v>449.82018588575966</v>
      </c>
      <c r="BB26" s="28">
        <v>475</v>
      </c>
      <c r="BD26" s="28">
        <v>475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1.0802687456423907</v>
      </c>
      <c r="E27" s="28">
        <v>2.3376307282753377</v>
      </c>
      <c r="F27" s="28">
        <v>23.19921404576282</v>
      </c>
      <c r="G27" s="28">
        <v>4.728389427647842</v>
      </c>
      <c r="H27" s="28">
        <v>1.7886416936046143</v>
      </c>
      <c r="I27" s="28">
        <v>1.8240603410027254</v>
      </c>
      <c r="J27" s="28">
        <v>1.0625594219433352</v>
      </c>
      <c r="K27" s="28">
        <v>56.1031374786081</v>
      </c>
      <c r="L27" s="28">
        <v>92.2301578246815</v>
      </c>
      <c r="M27" s="28">
        <v>125.80703555809089</v>
      </c>
      <c r="N27" s="28">
        <v>75.77819610825885</v>
      </c>
      <c r="O27" s="28">
        <v>12.024630791658744</v>
      </c>
      <c r="P27" s="28">
        <v>1.328199277429169</v>
      </c>
      <c r="Q27" s="28">
        <v>0.7792102427584459</v>
      </c>
      <c r="R27" s="28">
        <v>3.594992710908284</v>
      </c>
      <c r="S27" s="28">
        <v>1.8771883120998925</v>
      </c>
      <c r="T27" s="28">
        <v>14.397680167332192</v>
      </c>
      <c r="U27" s="28">
        <v>1.5407111618178362</v>
      </c>
      <c r="V27" s="28">
        <v>4.356493629967675</v>
      </c>
      <c r="W27" s="28">
        <v>1.753223046206503</v>
      </c>
      <c r="X27" s="28">
        <v>0.3541864739811117</v>
      </c>
      <c r="Y27" s="28">
        <v>0.053127971097166764</v>
      </c>
      <c r="Z27" s="28">
        <v>1.9126069594980033</v>
      </c>
      <c r="AA27" s="28">
        <v>0.4073144450782785</v>
      </c>
      <c r="AB27" s="28">
        <v>0.7792102427584459</v>
      </c>
      <c r="AC27" s="28">
        <v>3.4178994739177284</v>
      </c>
      <c r="AD27" s="28">
        <v>2.6741078785573937</v>
      </c>
      <c r="AE27" s="28">
        <v>0.38960512137922293</v>
      </c>
      <c r="AF27" s="28">
        <v>2.319921404576282</v>
      </c>
      <c r="AG27" s="28">
        <v>1.9126069594980033</v>
      </c>
      <c r="AH27" s="28">
        <v>7.738974456487291</v>
      </c>
      <c r="AI27" s="28">
        <v>74.02497306205235</v>
      </c>
      <c r="AJ27" s="28">
        <v>50.91430563478481</v>
      </c>
      <c r="AK27" s="28">
        <v>9.456778855295685</v>
      </c>
      <c r="AL27" s="28">
        <v>25.094111681561767</v>
      </c>
      <c r="AM27" s="28">
        <v>34.53318121315839</v>
      </c>
      <c r="AN27" s="28">
        <v>1.9834442542942259</v>
      </c>
      <c r="AO27" s="28">
        <v>28.813069658363442</v>
      </c>
      <c r="AP27" s="28">
        <v>3.6835393294035623</v>
      </c>
      <c r="AQ27" s="28">
        <v>1.5938391329150028</v>
      </c>
      <c r="AR27" s="28">
        <v>4.285656335171452</v>
      </c>
      <c r="AS27" s="28">
        <v>31.6996894213095</v>
      </c>
      <c r="AT27" s="28">
        <v>715.6337706788363</v>
      </c>
      <c r="AU27" s="28">
        <v>122.40684540787221</v>
      </c>
      <c r="AV27" s="28">
        <v>0</v>
      </c>
      <c r="AW27" s="28">
        <v>0</v>
      </c>
      <c r="AX27" s="28">
        <v>397.7691196044875</v>
      </c>
      <c r="AY27" s="28">
        <v>145.35812892184825</v>
      </c>
      <c r="AZ27" s="28">
        <v>15.832135386955695</v>
      </c>
      <c r="BA27" s="28">
        <v>681.3662293211637</v>
      </c>
      <c r="BB27" s="28">
        <v>1397</v>
      </c>
      <c r="BD27" s="28">
        <v>1397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1.2035846875246843</v>
      </c>
      <c r="F28" s="28">
        <v>1.968023610682254</v>
      </c>
      <c r="G28" s="28">
        <v>0.683115633459956</v>
      </c>
      <c r="H28" s="28">
        <v>0</v>
      </c>
      <c r="I28" s="28">
        <v>0</v>
      </c>
      <c r="J28" s="28">
        <v>0.01626465793952276</v>
      </c>
      <c r="K28" s="28">
        <v>15.305043121090916</v>
      </c>
      <c r="L28" s="28">
        <v>10.458175055113134</v>
      </c>
      <c r="M28" s="28">
        <v>381.601404577083</v>
      </c>
      <c r="N28" s="28">
        <v>3.5456954308159614</v>
      </c>
      <c r="O28" s="28">
        <v>8.116064311821857</v>
      </c>
      <c r="P28" s="28">
        <v>0.09758794763713656</v>
      </c>
      <c r="Q28" s="28">
        <v>3.008961718811711</v>
      </c>
      <c r="R28" s="28">
        <v>0.06505863175809104</v>
      </c>
      <c r="S28" s="28">
        <v>0</v>
      </c>
      <c r="T28" s="28">
        <v>1.2523786613432524</v>
      </c>
      <c r="U28" s="28">
        <v>0.5367337120042511</v>
      </c>
      <c r="V28" s="28">
        <v>0.39035179054854624</v>
      </c>
      <c r="W28" s="28">
        <v>0.4879397381856828</v>
      </c>
      <c r="X28" s="28">
        <v>0.03252931587904552</v>
      </c>
      <c r="Y28" s="28">
        <v>0</v>
      </c>
      <c r="Z28" s="28">
        <v>0</v>
      </c>
      <c r="AA28" s="28">
        <v>0</v>
      </c>
      <c r="AB28" s="28">
        <v>0.01626465793952276</v>
      </c>
      <c r="AC28" s="28">
        <v>0</v>
      </c>
      <c r="AD28" s="28">
        <v>0</v>
      </c>
      <c r="AE28" s="28">
        <v>0.06505863175809104</v>
      </c>
      <c r="AF28" s="28">
        <v>0.04879397381856828</v>
      </c>
      <c r="AG28" s="28">
        <v>0</v>
      </c>
      <c r="AH28" s="28">
        <v>0.8620268707947063</v>
      </c>
      <c r="AI28" s="28">
        <v>0</v>
      </c>
      <c r="AJ28" s="28">
        <v>5.090837935070623</v>
      </c>
      <c r="AK28" s="28">
        <v>9.644942158136997</v>
      </c>
      <c r="AL28" s="28">
        <v>3.5782247466950072</v>
      </c>
      <c r="AM28" s="28">
        <v>39.588177424798396</v>
      </c>
      <c r="AN28" s="28">
        <v>4.098693800759736</v>
      </c>
      <c r="AO28" s="28">
        <v>24.234340329888912</v>
      </c>
      <c r="AP28" s="28">
        <v>26.121040650873553</v>
      </c>
      <c r="AQ28" s="28">
        <v>0.5042043961252055</v>
      </c>
      <c r="AR28" s="28">
        <v>12.55631592931157</v>
      </c>
      <c r="AS28" s="28">
        <v>3.1553436402674153</v>
      </c>
      <c r="AT28" s="28">
        <v>558.3331777479373</v>
      </c>
      <c r="AU28" s="28">
        <v>167.13562498653587</v>
      </c>
      <c r="AV28" s="28">
        <v>0</v>
      </c>
      <c r="AW28" s="28">
        <v>0</v>
      </c>
      <c r="AX28" s="28">
        <v>465.1692170703509</v>
      </c>
      <c r="AY28" s="28">
        <v>1060.2767864195491</v>
      </c>
      <c r="AZ28" s="28">
        <v>14.08519377562671</v>
      </c>
      <c r="BA28" s="28">
        <v>1706.6668222520627</v>
      </c>
      <c r="BB28" s="28">
        <v>2265</v>
      </c>
      <c r="BD28" s="28">
        <v>2265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16.51960299403172</v>
      </c>
      <c r="L29" s="28">
        <v>0.024293533814752532</v>
      </c>
      <c r="M29" s="28">
        <v>0</v>
      </c>
      <c r="N29" s="28">
        <v>125.74333102515911</v>
      </c>
      <c r="O29" s="28">
        <v>9.255836383420714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11.077851419527155</v>
      </c>
      <c r="AM29" s="28">
        <v>0</v>
      </c>
      <c r="AN29" s="28">
        <v>0</v>
      </c>
      <c r="AO29" s="28">
        <v>8.818552774755169</v>
      </c>
      <c r="AP29" s="28">
        <v>0</v>
      </c>
      <c r="AQ29" s="28">
        <v>0</v>
      </c>
      <c r="AR29" s="28">
        <v>0</v>
      </c>
      <c r="AS29" s="28">
        <v>0</v>
      </c>
      <c r="AT29" s="28">
        <v>171.4394681307086</v>
      </c>
      <c r="AU29" s="28">
        <v>496.07396049724673</v>
      </c>
      <c r="AV29" s="28">
        <v>0</v>
      </c>
      <c r="AW29" s="28">
        <v>0</v>
      </c>
      <c r="AX29" s="28">
        <v>1267.2964849803807</v>
      </c>
      <c r="AY29" s="28">
        <v>1004.8291456457943</v>
      </c>
      <c r="AZ29" s="28">
        <v>7.360940745870017</v>
      </c>
      <c r="BA29" s="28">
        <v>2775.5605318692915</v>
      </c>
      <c r="BB29" s="28">
        <v>2947</v>
      </c>
      <c r="BD29" s="28">
        <v>2947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9.145120467483105</v>
      </c>
      <c r="E30" s="28">
        <v>2.280578670195288</v>
      </c>
      <c r="F30" s="28">
        <v>0.02280578670195288</v>
      </c>
      <c r="G30" s="28">
        <v>1.5507934957327958</v>
      </c>
      <c r="H30" s="28">
        <v>1.117483548395691</v>
      </c>
      <c r="I30" s="28">
        <v>0.3420868005292932</v>
      </c>
      <c r="J30" s="28">
        <v>0.3192810138273403</v>
      </c>
      <c r="K30" s="28">
        <v>31.289539355079352</v>
      </c>
      <c r="L30" s="28">
        <v>9.213537827588963</v>
      </c>
      <c r="M30" s="28">
        <v>0.5245330941449162</v>
      </c>
      <c r="N30" s="28">
        <v>624.0119357388346</v>
      </c>
      <c r="O30" s="28">
        <v>578.833672282266</v>
      </c>
      <c r="P30" s="28">
        <v>0.5245330941449162</v>
      </c>
      <c r="Q30" s="28">
        <v>0.6385620276546806</v>
      </c>
      <c r="R30" s="28">
        <v>3.3296448584851204</v>
      </c>
      <c r="S30" s="28">
        <v>0.7069793877605391</v>
      </c>
      <c r="T30" s="28">
        <v>1.6192108558386544</v>
      </c>
      <c r="U30" s="28">
        <v>0.570144667548822</v>
      </c>
      <c r="V30" s="28">
        <v>0.36489258723124607</v>
      </c>
      <c r="W30" s="28">
        <v>0.5929504542507749</v>
      </c>
      <c r="X30" s="28">
        <v>0.25086365372148167</v>
      </c>
      <c r="Y30" s="28">
        <v>0.06841736010585864</v>
      </c>
      <c r="Z30" s="28">
        <v>0.04561157340390576</v>
      </c>
      <c r="AA30" s="28">
        <v>0.27366944042343455</v>
      </c>
      <c r="AB30" s="28">
        <v>0.3192810138273403</v>
      </c>
      <c r="AC30" s="28">
        <v>0.4561157340390576</v>
      </c>
      <c r="AD30" s="28">
        <v>0.41050416063515177</v>
      </c>
      <c r="AE30" s="28">
        <v>0.752590961164445</v>
      </c>
      <c r="AF30" s="28">
        <v>0.47892152074101046</v>
      </c>
      <c r="AG30" s="28">
        <v>1.9384918696659947</v>
      </c>
      <c r="AH30" s="28">
        <v>0.02280578670195288</v>
      </c>
      <c r="AI30" s="28">
        <v>3.762954805822225</v>
      </c>
      <c r="AJ30" s="28">
        <v>6.294397129738994</v>
      </c>
      <c r="AK30" s="28">
        <v>136.1049350372548</v>
      </c>
      <c r="AL30" s="28">
        <v>196.40343507721818</v>
      </c>
      <c r="AM30" s="28">
        <v>2.5998596840226282</v>
      </c>
      <c r="AN30" s="28">
        <v>0.18244629361562303</v>
      </c>
      <c r="AO30" s="28">
        <v>69.78570730797581</v>
      </c>
      <c r="AP30" s="28">
        <v>18.13060042805254</v>
      </c>
      <c r="AQ30" s="28">
        <v>4.652380487198387</v>
      </c>
      <c r="AR30" s="28">
        <v>5.0172730744296326</v>
      </c>
      <c r="AS30" s="28">
        <v>0</v>
      </c>
      <c r="AT30" s="28">
        <v>1714.9495484134527</v>
      </c>
      <c r="AU30" s="28">
        <v>504.6008365674094</v>
      </c>
      <c r="AV30" s="28">
        <v>0</v>
      </c>
      <c r="AW30" s="28">
        <v>0</v>
      </c>
      <c r="AX30" s="28">
        <v>178.6377272363969</v>
      </c>
      <c r="AY30" s="28">
        <v>143.97293144942853</v>
      </c>
      <c r="AZ30" s="28">
        <v>25.838956333312613</v>
      </c>
      <c r="BA30" s="28">
        <v>853.0504515865474</v>
      </c>
      <c r="BB30" s="28">
        <v>2568</v>
      </c>
      <c r="BD30" s="28">
        <v>2568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8.137448286696808</v>
      </c>
      <c r="E31" s="28">
        <v>0</v>
      </c>
      <c r="F31" s="28">
        <v>0.021470839806587882</v>
      </c>
      <c r="G31" s="28">
        <v>12.47455792762756</v>
      </c>
      <c r="H31" s="28">
        <v>0.021470839806587882</v>
      </c>
      <c r="I31" s="28">
        <v>0.12882503883952728</v>
      </c>
      <c r="J31" s="28">
        <v>4.465934679770279</v>
      </c>
      <c r="K31" s="28">
        <v>3.156213451568419</v>
      </c>
      <c r="L31" s="28">
        <v>0.4079459563251698</v>
      </c>
      <c r="M31" s="28">
        <v>8.438040043989037</v>
      </c>
      <c r="N31" s="28">
        <v>0.08588335922635153</v>
      </c>
      <c r="O31" s="28">
        <v>4.186813762284637</v>
      </c>
      <c r="P31" s="28">
        <v>202.3626651770908</v>
      </c>
      <c r="Q31" s="28">
        <v>7.922739888630928</v>
      </c>
      <c r="R31" s="28">
        <v>0.12882503883952728</v>
      </c>
      <c r="S31" s="28">
        <v>0.8373627524569275</v>
      </c>
      <c r="T31" s="28">
        <v>0.12882503883952728</v>
      </c>
      <c r="U31" s="28">
        <v>5.732714228358965</v>
      </c>
      <c r="V31" s="28">
        <v>3.5641594078935883</v>
      </c>
      <c r="W31" s="28">
        <v>1.2023670291689215</v>
      </c>
      <c r="X31" s="28">
        <v>0</v>
      </c>
      <c r="Y31" s="28">
        <v>0</v>
      </c>
      <c r="Z31" s="28">
        <v>0.4079459563251698</v>
      </c>
      <c r="AA31" s="28">
        <v>0.042941679613175764</v>
      </c>
      <c r="AB31" s="28">
        <v>0.9232461116832789</v>
      </c>
      <c r="AC31" s="28">
        <v>0</v>
      </c>
      <c r="AD31" s="28">
        <v>0.6870668738108122</v>
      </c>
      <c r="AE31" s="28">
        <v>0.021470839806587882</v>
      </c>
      <c r="AF31" s="28">
        <v>0.021470839806587882</v>
      </c>
      <c r="AG31" s="28">
        <v>0.6870668738108122</v>
      </c>
      <c r="AH31" s="28">
        <v>6.398310262363189</v>
      </c>
      <c r="AI31" s="28">
        <v>0</v>
      </c>
      <c r="AJ31" s="28">
        <v>108.85715781940057</v>
      </c>
      <c r="AK31" s="28">
        <v>3.95063452441217</v>
      </c>
      <c r="AL31" s="28">
        <v>0</v>
      </c>
      <c r="AM31" s="28">
        <v>0.2361792378724667</v>
      </c>
      <c r="AN31" s="28">
        <v>0</v>
      </c>
      <c r="AO31" s="28">
        <v>5.2388849128074435</v>
      </c>
      <c r="AP31" s="28">
        <v>0</v>
      </c>
      <c r="AQ31" s="28">
        <v>0</v>
      </c>
      <c r="AR31" s="28">
        <v>1.3956045874282124</v>
      </c>
      <c r="AS31" s="28">
        <v>0.17176671845270305</v>
      </c>
      <c r="AT31" s="28">
        <v>392.44400998481336</v>
      </c>
      <c r="AU31" s="28">
        <v>192.6149039048999</v>
      </c>
      <c r="AV31" s="28">
        <v>0</v>
      </c>
      <c r="AW31" s="28">
        <v>0</v>
      </c>
      <c r="AX31" s="28">
        <v>431.13446331628467</v>
      </c>
      <c r="AY31" s="28">
        <v>222.78143383315586</v>
      </c>
      <c r="AZ31" s="28">
        <v>-8.974811039153735</v>
      </c>
      <c r="BA31" s="28">
        <v>837.5559900151867</v>
      </c>
      <c r="BB31" s="28">
        <v>1230</v>
      </c>
      <c r="BD31" s="28">
        <v>1230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1.1149633666234005</v>
      </c>
      <c r="E32" s="28">
        <v>18.921584192403</v>
      </c>
      <c r="F32" s="28">
        <v>0.6230677637013119</v>
      </c>
      <c r="G32" s="28">
        <v>21.741785649156306</v>
      </c>
      <c r="H32" s="28">
        <v>2.689029295974083</v>
      </c>
      <c r="I32" s="28">
        <v>4.164716104740348</v>
      </c>
      <c r="J32" s="28">
        <v>16.658864418961393</v>
      </c>
      <c r="K32" s="28">
        <v>10.198635500584633</v>
      </c>
      <c r="L32" s="28">
        <v>19.970961478636788</v>
      </c>
      <c r="M32" s="28">
        <v>19.708617157078343</v>
      </c>
      <c r="N32" s="28">
        <v>9.805119018246963</v>
      </c>
      <c r="O32" s="28">
        <v>9.34601645551968</v>
      </c>
      <c r="P32" s="28">
        <v>17.445897383636733</v>
      </c>
      <c r="Q32" s="28">
        <v>489.04260842514026</v>
      </c>
      <c r="R32" s="28">
        <v>0.9837912058441768</v>
      </c>
      <c r="S32" s="28">
        <v>10.887289344675557</v>
      </c>
      <c r="T32" s="28">
        <v>5.279679471363749</v>
      </c>
      <c r="U32" s="28">
        <v>26.300018236234326</v>
      </c>
      <c r="V32" s="28">
        <v>48.30414820694908</v>
      </c>
      <c r="W32" s="28">
        <v>35.35089733000075</v>
      </c>
      <c r="X32" s="28">
        <v>5.640402913506613</v>
      </c>
      <c r="Y32" s="28">
        <v>1.9675824116883536</v>
      </c>
      <c r="Z32" s="28">
        <v>17.2491391424679</v>
      </c>
      <c r="AA32" s="28">
        <v>0.9509981656493709</v>
      </c>
      <c r="AB32" s="28">
        <v>29.21859881357205</v>
      </c>
      <c r="AC32" s="28">
        <v>1.3445146479870416</v>
      </c>
      <c r="AD32" s="28">
        <v>21.21709700603941</v>
      </c>
      <c r="AE32" s="28">
        <v>3.6072344214286485</v>
      </c>
      <c r="AF32" s="28">
        <v>10.067463339805409</v>
      </c>
      <c r="AG32" s="28">
        <v>32.89141931539031</v>
      </c>
      <c r="AH32" s="28">
        <v>30.26797609980584</v>
      </c>
      <c r="AI32" s="28">
        <v>10.362600701558662</v>
      </c>
      <c r="AJ32" s="28">
        <v>11.051254545649584</v>
      </c>
      <c r="AK32" s="28">
        <v>95.36216088649553</v>
      </c>
      <c r="AL32" s="28">
        <v>19.282307634545862</v>
      </c>
      <c r="AM32" s="28">
        <v>111.13561322019716</v>
      </c>
      <c r="AN32" s="28">
        <v>185.9037448643546</v>
      </c>
      <c r="AO32" s="28">
        <v>114.6444685210414</v>
      </c>
      <c r="AP32" s="28">
        <v>419.5541562523466</v>
      </c>
      <c r="AQ32" s="28">
        <v>19.31510067474067</v>
      </c>
      <c r="AR32" s="28">
        <v>113.82464251617124</v>
      </c>
      <c r="AS32" s="28">
        <v>49.87821413629976</v>
      </c>
      <c r="AT32" s="28">
        <v>2073.274380236213</v>
      </c>
      <c r="AU32" s="28">
        <v>291.2349899700711</v>
      </c>
      <c r="AV32" s="28">
        <v>0</v>
      </c>
      <c r="AW32" s="28">
        <v>0</v>
      </c>
      <c r="AX32" s="28">
        <v>700.6888898424174</v>
      </c>
      <c r="AY32" s="28">
        <v>0</v>
      </c>
      <c r="AZ32" s="28">
        <v>-8.198260048701473</v>
      </c>
      <c r="BA32" s="28">
        <v>983.7256197637871</v>
      </c>
      <c r="BB32" s="28">
        <v>3057</v>
      </c>
      <c r="BD32" s="28">
        <v>3057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2.608138806203979</v>
      </c>
      <c r="E33" s="28">
        <v>8.135320382265393</v>
      </c>
      <c r="F33" s="28">
        <v>3.091767194109353</v>
      </c>
      <c r="G33" s="28">
        <v>2.418141939526868</v>
      </c>
      <c r="H33" s="28">
        <v>2.9708600971330097</v>
      </c>
      <c r="I33" s="28">
        <v>1.5372473758420806</v>
      </c>
      <c r="J33" s="28">
        <v>2.1936001879993734</v>
      </c>
      <c r="K33" s="28">
        <v>3.851754660817797</v>
      </c>
      <c r="L33" s="28">
        <v>4.4735625881247065</v>
      </c>
      <c r="M33" s="28">
        <v>5.147187842707191</v>
      </c>
      <c r="N33" s="28">
        <v>94.98116089613035</v>
      </c>
      <c r="O33" s="28">
        <v>45.16743694187686</v>
      </c>
      <c r="P33" s="28">
        <v>1.6754269152436159</v>
      </c>
      <c r="Q33" s="28">
        <v>2.7290459031803227</v>
      </c>
      <c r="R33" s="28">
        <v>6.390803697321009</v>
      </c>
      <c r="S33" s="28">
        <v>1.7790615697947674</v>
      </c>
      <c r="T33" s="28">
        <v>3.299036503211656</v>
      </c>
      <c r="U33" s="28">
        <v>2.625411248629171</v>
      </c>
      <c r="V33" s="28">
        <v>3.8172097759674135</v>
      </c>
      <c r="W33" s="28">
        <v>2.1072379758734137</v>
      </c>
      <c r="X33" s="28">
        <v>0.9499843333855554</v>
      </c>
      <c r="Y33" s="28">
        <v>0.2245417515274949</v>
      </c>
      <c r="Z33" s="28">
        <v>2.3145072849757167</v>
      </c>
      <c r="AA33" s="28">
        <v>0.27635907880307065</v>
      </c>
      <c r="AB33" s="28">
        <v>0.9672567758107472</v>
      </c>
      <c r="AC33" s="28">
        <v>0.9499843333855554</v>
      </c>
      <c r="AD33" s="28">
        <v>0.6736252545824847</v>
      </c>
      <c r="AE33" s="28">
        <v>0.5872630424565252</v>
      </c>
      <c r="AF33" s="28">
        <v>0.6908976970076767</v>
      </c>
      <c r="AG33" s="28">
        <v>1.8999686667711109</v>
      </c>
      <c r="AH33" s="28">
        <v>0.1209070969763434</v>
      </c>
      <c r="AI33" s="28">
        <v>6.166261945793514</v>
      </c>
      <c r="AJ33" s="28">
        <v>18.326061413128624</v>
      </c>
      <c r="AK33" s="28">
        <v>10.17346858843804</v>
      </c>
      <c r="AL33" s="28">
        <v>68.64068619771268</v>
      </c>
      <c r="AM33" s="28">
        <v>5.285367382108726</v>
      </c>
      <c r="AN33" s="28">
        <v>0.7945323515588281</v>
      </c>
      <c r="AO33" s="28">
        <v>8.498041673194422</v>
      </c>
      <c r="AP33" s="28">
        <v>0.017272442425191915</v>
      </c>
      <c r="AQ33" s="28">
        <v>2.055420648597838</v>
      </c>
      <c r="AR33" s="28">
        <v>1.0363465455115148</v>
      </c>
      <c r="AS33" s="28">
        <v>0</v>
      </c>
      <c r="AT33" s="28">
        <v>331.64816700611</v>
      </c>
      <c r="AU33" s="28">
        <v>49.03646404511985</v>
      </c>
      <c r="AV33" s="28">
        <v>0</v>
      </c>
      <c r="AW33" s="28">
        <v>0</v>
      </c>
      <c r="AX33" s="28">
        <v>57.58632304558984</v>
      </c>
      <c r="AY33" s="28">
        <v>0</v>
      </c>
      <c r="AZ33" s="28">
        <v>2.7290459031803227</v>
      </c>
      <c r="BA33" s="28">
        <v>109.35183299389001</v>
      </c>
      <c r="BB33" s="28">
        <v>441</v>
      </c>
      <c r="BD33" s="28">
        <v>441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5.146272149782681</v>
      </c>
      <c r="F34" s="28">
        <v>10.402039451688399</v>
      </c>
      <c r="G34" s="28">
        <v>17.847709796054833</v>
      </c>
      <c r="H34" s="28">
        <v>20.585088599130724</v>
      </c>
      <c r="I34" s="28">
        <v>32.7390504847877</v>
      </c>
      <c r="J34" s="28">
        <v>9.547977265128718</v>
      </c>
      <c r="K34" s="28">
        <v>18.15429622199933</v>
      </c>
      <c r="L34" s="28">
        <v>2.5183884988298226</v>
      </c>
      <c r="M34" s="28">
        <v>0.6131728518890004</v>
      </c>
      <c r="N34" s="28">
        <v>0</v>
      </c>
      <c r="O34" s="28">
        <v>4.467402206619859</v>
      </c>
      <c r="P34" s="28">
        <v>1.270143764627215</v>
      </c>
      <c r="Q34" s="28">
        <v>18.70177198261451</v>
      </c>
      <c r="R34" s="28">
        <v>8.212136409227684</v>
      </c>
      <c r="S34" s="28">
        <v>21.22016048144433</v>
      </c>
      <c r="T34" s="28">
        <v>37.79772651287195</v>
      </c>
      <c r="U34" s="28">
        <v>42.155633567368774</v>
      </c>
      <c r="V34" s="28">
        <v>18.636074891340687</v>
      </c>
      <c r="W34" s="28">
        <v>6.54781009695754</v>
      </c>
      <c r="X34" s="28">
        <v>3.241056502841859</v>
      </c>
      <c r="Y34" s="28">
        <v>0.21899030424607155</v>
      </c>
      <c r="Z34" s="28">
        <v>2.8906720160481445</v>
      </c>
      <c r="AA34" s="28">
        <v>0</v>
      </c>
      <c r="AB34" s="28">
        <v>2.1899030424607155</v>
      </c>
      <c r="AC34" s="28">
        <v>0.06569709127382146</v>
      </c>
      <c r="AD34" s="28">
        <v>0.8321631561350719</v>
      </c>
      <c r="AE34" s="28">
        <v>1.007355399531929</v>
      </c>
      <c r="AF34" s="28">
        <v>3.1096623202942157</v>
      </c>
      <c r="AG34" s="28">
        <v>14.300066867268471</v>
      </c>
      <c r="AH34" s="28">
        <v>0.26278836509528586</v>
      </c>
      <c r="AI34" s="28">
        <v>16.884152457372117</v>
      </c>
      <c r="AJ34" s="28">
        <v>0</v>
      </c>
      <c r="AK34" s="28">
        <v>0</v>
      </c>
      <c r="AL34" s="28">
        <v>0</v>
      </c>
      <c r="AM34" s="28">
        <v>2.7373788030758943</v>
      </c>
      <c r="AN34" s="28">
        <v>0</v>
      </c>
      <c r="AO34" s="28">
        <v>25.994149114008692</v>
      </c>
      <c r="AP34" s="28">
        <v>0</v>
      </c>
      <c r="AQ34" s="28">
        <v>0</v>
      </c>
      <c r="AR34" s="28">
        <v>21.767636242059513</v>
      </c>
      <c r="AS34" s="28">
        <v>0</v>
      </c>
      <c r="AT34" s="28">
        <v>372.0645269140756</v>
      </c>
      <c r="AU34" s="28">
        <v>29.0819124038783</v>
      </c>
      <c r="AV34" s="28">
        <v>0</v>
      </c>
      <c r="AW34" s="28">
        <v>0</v>
      </c>
      <c r="AX34" s="28">
        <v>2.803075894349716</v>
      </c>
      <c r="AY34" s="28">
        <v>0</v>
      </c>
      <c r="AZ34" s="28">
        <v>-10.949515212303577</v>
      </c>
      <c r="BA34" s="28">
        <v>20.93547308592444</v>
      </c>
      <c r="BB34" s="28">
        <v>393</v>
      </c>
      <c r="BD34" s="28">
        <v>393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1.8805394990366089</v>
      </c>
      <c r="E35" s="28">
        <v>0.33727067102287006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0.35771131775152887</v>
      </c>
      <c r="N35" s="28">
        <v>0.010220323364329396</v>
      </c>
      <c r="O35" s="28">
        <v>0</v>
      </c>
      <c r="P35" s="28">
        <v>0</v>
      </c>
      <c r="Q35" s="28">
        <v>0.09198291027896456</v>
      </c>
      <c r="R35" s="28">
        <v>0.07154226355030577</v>
      </c>
      <c r="S35" s="28">
        <v>0.18396582055792912</v>
      </c>
      <c r="T35" s="28">
        <v>54.15749350758147</v>
      </c>
      <c r="U35" s="28">
        <v>14.175588506324873</v>
      </c>
      <c r="V35" s="28">
        <v>15.105637932478848</v>
      </c>
      <c r="W35" s="28">
        <v>0</v>
      </c>
      <c r="X35" s="28">
        <v>0.2555080841082349</v>
      </c>
      <c r="Y35" s="28">
        <v>0.08176258691463517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0.15330485046494094</v>
      </c>
      <c r="AF35" s="28">
        <v>0</v>
      </c>
      <c r="AG35" s="28">
        <v>0.06132194018597637</v>
      </c>
      <c r="AH35" s="28">
        <v>0</v>
      </c>
      <c r="AI35" s="28">
        <v>0</v>
      </c>
      <c r="AJ35" s="28">
        <v>0.11242355700762335</v>
      </c>
      <c r="AK35" s="28">
        <v>33.083186730334255</v>
      </c>
      <c r="AL35" s="28">
        <v>3.658875764429924</v>
      </c>
      <c r="AM35" s="28">
        <v>0</v>
      </c>
      <c r="AN35" s="28">
        <v>0</v>
      </c>
      <c r="AO35" s="28">
        <v>1.1037949233475748</v>
      </c>
      <c r="AP35" s="28">
        <v>0</v>
      </c>
      <c r="AQ35" s="28">
        <v>2.687945044818631</v>
      </c>
      <c r="AR35" s="28">
        <v>9.515121052190668</v>
      </c>
      <c r="AS35" s="28">
        <v>0</v>
      </c>
      <c r="AT35" s="28">
        <v>137.08519728575018</v>
      </c>
      <c r="AU35" s="28">
        <v>35.57694563123063</v>
      </c>
      <c r="AV35" s="28">
        <v>0</v>
      </c>
      <c r="AW35" s="28">
        <v>0</v>
      </c>
      <c r="AX35" s="28">
        <v>76.3458155315406</v>
      </c>
      <c r="AY35" s="28">
        <v>0</v>
      </c>
      <c r="AZ35" s="28">
        <v>-5.0079584485214035</v>
      </c>
      <c r="BA35" s="28">
        <v>106.9148027142498</v>
      </c>
      <c r="BB35" s="28">
        <v>244</v>
      </c>
      <c r="BD35" s="28">
        <v>244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7410.423738007255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7410.423738007255</v>
      </c>
      <c r="AU36" s="28">
        <v>725.2089704037699</v>
      </c>
      <c r="AV36" s="28">
        <v>0</v>
      </c>
      <c r="AW36" s="28">
        <v>0</v>
      </c>
      <c r="AX36" s="28">
        <v>0</v>
      </c>
      <c r="AY36" s="28">
        <v>0</v>
      </c>
      <c r="AZ36" s="28">
        <v>101.36729158897515</v>
      </c>
      <c r="BA36" s="28">
        <v>826.576261992745</v>
      </c>
      <c r="BB36" s="28">
        <v>8237</v>
      </c>
      <c r="BD36" s="28">
        <v>8237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673.2339301438215</v>
      </c>
      <c r="E37" s="28">
        <v>253.0793889817639</v>
      </c>
      <c r="F37" s="28">
        <v>84.19535227983309</v>
      </c>
      <c r="G37" s="28">
        <v>71.8620487232169</v>
      </c>
      <c r="H37" s="28">
        <v>34.45102793481451</v>
      </c>
      <c r="I37" s="28">
        <v>62.24207194905629</v>
      </c>
      <c r="J37" s="28">
        <v>17.92440116894884</v>
      </c>
      <c r="K37" s="28">
        <v>36.7532445987162</v>
      </c>
      <c r="L37" s="28">
        <v>40.699901736833375</v>
      </c>
      <c r="M37" s="28">
        <v>98.17309631066475</v>
      </c>
      <c r="N37" s="28">
        <v>32.80658746059902</v>
      </c>
      <c r="O37" s="28">
        <v>95.1308814333661</v>
      </c>
      <c r="P37" s="28">
        <v>47.35988565740611</v>
      </c>
      <c r="Q37" s="28">
        <v>15.539962481336378</v>
      </c>
      <c r="R37" s="28">
        <v>41.68656602136267</v>
      </c>
      <c r="S37" s="28">
        <v>25.899937468893963</v>
      </c>
      <c r="T37" s="28">
        <v>64.37984456553643</v>
      </c>
      <c r="U37" s="28">
        <v>6.577761896861959</v>
      </c>
      <c r="V37" s="28">
        <v>2.7133267824555585</v>
      </c>
      <c r="W37" s="28">
        <v>21.295504141090593</v>
      </c>
      <c r="X37" s="28">
        <v>45.55100113576907</v>
      </c>
      <c r="Y37" s="28">
        <v>8.797756537052871</v>
      </c>
      <c r="Z37" s="28">
        <v>10.44219701126836</v>
      </c>
      <c r="AA37" s="28">
        <v>12.251081532905399</v>
      </c>
      <c r="AB37" s="28">
        <v>34.94436007707916</v>
      </c>
      <c r="AC37" s="28">
        <v>33.87547376883909</v>
      </c>
      <c r="AD37" s="28">
        <v>15.046630339071733</v>
      </c>
      <c r="AE37" s="28">
        <v>40.12434757085796</v>
      </c>
      <c r="AF37" s="28">
        <v>49.3332142264647</v>
      </c>
      <c r="AG37" s="28">
        <v>25.65327139776164</v>
      </c>
      <c r="AH37" s="28">
        <v>12.662191651459272</v>
      </c>
      <c r="AI37" s="28">
        <v>237.0460943581629</v>
      </c>
      <c r="AJ37" s="28">
        <v>256.77938004874875</v>
      </c>
      <c r="AK37" s="28">
        <v>303.81037761131176</v>
      </c>
      <c r="AL37" s="28">
        <v>2397.347545335052</v>
      </c>
      <c r="AM37" s="28">
        <v>18.828843429767357</v>
      </c>
      <c r="AN37" s="28">
        <v>22.611056520462984</v>
      </c>
      <c r="AO37" s="28">
        <v>86.49756894373476</v>
      </c>
      <c r="AP37" s="28">
        <v>82.96202192417147</v>
      </c>
      <c r="AQ37" s="28">
        <v>8.304424394788224</v>
      </c>
      <c r="AR37" s="28">
        <v>64.62651063666875</v>
      </c>
      <c r="AS37" s="28">
        <v>2.1377726164801367</v>
      </c>
      <c r="AT37" s="28">
        <v>5495.637842804456</v>
      </c>
      <c r="AU37" s="28">
        <v>636.7273516162377</v>
      </c>
      <c r="AV37" s="28">
        <v>0</v>
      </c>
      <c r="AW37" s="28">
        <v>0</v>
      </c>
      <c r="AX37" s="28">
        <v>294.3548448845727</v>
      </c>
      <c r="AY37" s="28">
        <v>0</v>
      </c>
      <c r="AZ37" s="28">
        <v>16.27996069473335</v>
      </c>
      <c r="BA37" s="28">
        <v>947.3621571955437</v>
      </c>
      <c r="BB37" s="28">
        <v>6443</v>
      </c>
      <c r="BD37" s="28">
        <v>6443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19.978366111951587</v>
      </c>
      <c r="E38" s="28">
        <v>2.3262481089258698</v>
      </c>
      <c r="F38" s="28">
        <v>0</v>
      </c>
      <c r="G38" s="28">
        <v>36.7410363086233</v>
      </c>
      <c r="H38" s="28">
        <v>20.52571860816944</v>
      </c>
      <c r="I38" s="28">
        <v>9.419024205748865</v>
      </c>
      <c r="J38" s="28">
        <v>4.310400907715582</v>
      </c>
      <c r="K38" s="28">
        <v>15.713577912254161</v>
      </c>
      <c r="L38" s="28">
        <v>35.942813918305596</v>
      </c>
      <c r="M38" s="28">
        <v>0.22806354009077157</v>
      </c>
      <c r="N38" s="28">
        <v>0</v>
      </c>
      <c r="O38" s="28">
        <v>9.510249621785174</v>
      </c>
      <c r="P38" s="28">
        <v>1.5736384266263237</v>
      </c>
      <c r="Q38" s="28">
        <v>5.633169440242057</v>
      </c>
      <c r="R38" s="28">
        <v>8.119062027231466</v>
      </c>
      <c r="S38" s="28">
        <v>7.069969742813918</v>
      </c>
      <c r="T38" s="28">
        <v>358.5158850226929</v>
      </c>
      <c r="U38" s="28">
        <v>9.829538577912254</v>
      </c>
      <c r="V38" s="28">
        <v>2.0981845688350984</v>
      </c>
      <c r="W38" s="28">
        <v>12.406656580937973</v>
      </c>
      <c r="X38" s="28">
        <v>0.8438350983358548</v>
      </c>
      <c r="Y38" s="28">
        <v>0</v>
      </c>
      <c r="Z38" s="28">
        <v>0</v>
      </c>
      <c r="AA38" s="28">
        <v>0</v>
      </c>
      <c r="AB38" s="28">
        <v>1.6192511346444782</v>
      </c>
      <c r="AC38" s="28">
        <v>1.3683812405446294</v>
      </c>
      <c r="AD38" s="28">
        <v>2.1209909228441757</v>
      </c>
      <c r="AE38" s="28">
        <v>0.06841906202723147</v>
      </c>
      <c r="AF38" s="28">
        <v>0.45612708018154313</v>
      </c>
      <c r="AG38" s="28">
        <v>12.018948562783661</v>
      </c>
      <c r="AH38" s="28">
        <v>3.991111951588502</v>
      </c>
      <c r="AI38" s="28">
        <v>0</v>
      </c>
      <c r="AJ38" s="28">
        <v>19.271369137670195</v>
      </c>
      <c r="AK38" s="28">
        <v>13.569780635400909</v>
      </c>
      <c r="AL38" s="28">
        <v>159.2567700453858</v>
      </c>
      <c r="AM38" s="28">
        <v>0</v>
      </c>
      <c r="AN38" s="28">
        <v>0</v>
      </c>
      <c r="AO38" s="28">
        <v>18.45034039334342</v>
      </c>
      <c r="AP38" s="28">
        <v>0</v>
      </c>
      <c r="AQ38" s="28">
        <v>1.2087367624810894</v>
      </c>
      <c r="AR38" s="28">
        <v>10.308472012102875</v>
      </c>
      <c r="AS38" s="28">
        <v>0</v>
      </c>
      <c r="AT38" s="28">
        <v>804.4941376701967</v>
      </c>
      <c r="AU38" s="28">
        <v>66.0928139183056</v>
      </c>
      <c r="AV38" s="28">
        <v>0</v>
      </c>
      <c r="AW38" s="28">
        <v>0</v>
      </c>
      <c r="AX38" s="28">
        <v>331.0798411497731</v>
      </c>
      <c r="AY38" s="28">
        <v>0</v>
      </c>
      <c r="AZ38" s="28">
        <v>4.3332072617246595</v>
      </c>
      <c r="BA38" s="28">
        <v>401.5058623298033</v>
      </c>
      <c r="BB38" s="28">
        <v>1206</v>
      </c>
      <c r="BD38" s="28">
        <v>1206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1.0781650311790012</v>
      </c>
      <c r="E39" s="28">
        <v>1.3148354038768308</v>
      </c>
      <c r="F39" s="28">
        <v>15.515057765746604</v>
      </c>
      <c r="G39" s="28">
        <v>11.386474597573356</v>
      </c>
      <c r="H39" s="28">
        <v>69.6599796973945</v>
      </c>
      <c r="I39" s="28">
        <v>2.1037366462029294</v>
      </c>
      <c r="J39" s="28">
        <v>40.52322714748393</v>
      </c>
      <c r="K39" s="28">
        <v>1.8670662735050998</v>
      </c>
      <c r="L39" s="28">
        <v>1.577802484652197</v>
      </c>
      <c r="M39" s="28">
        <v>0.341857205007976</v>
      </c>
      <c r="N39" s="28">
        <v>0</v>
      </c>
      <c r="O39" s="28">
        <v>3.024121428916711</v>
      </c>
      <c r="P39" s="28">
        <v>13.437617827621212</v>
      </c>
      <c r="Q39" s="28">
        <v>23.404070189007587</v>
      </c>
      <c r="R39" s="28">
        <v>57.74757093827041</v>
      </c>
      <c r="S39" s="28">
        <v>35.789819693527335</v>
      </c>
      <c r="T39" s="28">
        <v>376.0955189249287</v>
      </c>
      <c r="U39" s="28">
        <v>107.94798665828782</v>
      </c>
      <c r="V39" s="28">
        <v>91.06550007250931</v>
      </c>
      <c r="W39" s="28">
        <v>39.918402861700585</v>
      </c>
      <c r="X39" s="28">
        <v>20.59032242471117</v>
      </c>
      <c r="Y39" s="28">
        <v>1.8144728573500266</v>
      </c>
      <c r="Z39" s="28">
        <v>27.45376323294823</v>
      </c>
      <c r="AA39" s="28">
        <v>0</v>
      </c>
      <c r="AB39" s="28">
        <v>2.1563300623580024</v>
      </c>
      <c r="AC39" s="28">
        <v>0.8151979504036352</v>
      </c>
      <c r="AD39" s="28">
        <v>4.970077826654421</v>
      </c>
      <c r="AE39" s="28">
        <v>0.026296708077536618</v>
      </c>
      <c r="AF39" s="28">
        <v>1.5515057765746605</v>
      </c>
      <c r="AG39" s="28">
        <v>2.603374099676125</v>
      </c>
      <c r="AH39" s="28">
        <v>0.552230869628269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0.1314835403876831</v>
      </c>
      <c r="AQ39" s="28">
        <v>0</v>
      </c>
      <c r="AR39" s="28">
        <v>0</v>
      </c>
      <c r="AS39" s="28">
        <v>0</v>
      </c>
      <c r="AT39" s="28">
        <v>956.4638661961618</v>
      </c>
      <c r="AU39" s="28">
        <v>121.54338473437424</v>
      </c>
      <c r="AV39" s="28">
        <v>0</v>
      </c>
      <c r="AW39" s="28">
        <v>0</v>
      </c>
      <c r="AX39" s="28">
        <v>14.279112486102383</v>
      </c>
      <c r="AY39" s="28">
        <v>0</v>
      </c>
      <c r="AZ39" s="28">
        <v>-4.286363416638469</v>
      </c>
      <c r="BA39" s="28">
        <v>131.53613380383817</v>
      </c>
      <c r="BB39" s="28">
        <v>1088</v>
      </c>
      <c r="BD39" s="28">
        <v>1088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0.931524479932759</v>
      </c>
      <c r="F40" s="28">
        <v>0</v>
      </c>
      <c r="G40" s="28">
        <v>11.655416053792814</v>
      </c>
      <c r="H40" s="28">
        <v>3.453456608531204</v>
      </c>
      <c r="I40" s="28">
        <v>0.29536142046648456</v>
      </c>
      <c r="J40" s="28">
        <v>19.49385375078798</v>
      </c>
      <c r="K40" s="28">
        <v>11.337334524059676</v>
      </c>
      <c r="L40" s="28">
        <v>56.98203404076487</v>
      </c>
      <c r="M40" s="28">
        <v>6.248030048329481</v>
      </c>
      <c r="N40" s="28">
        <v>0.6588831687329271</v>
      </c>
      <c r="O40" s="28">
        <v>22.28842719058626</v>
      </c>
      <c r="P40" s="28">
        <v>17.10824227778945</v>
      </c>
      <c r="Q40" s="28">
        <v>33.71664215171254</v>
      </c>
      <c r="R40" s="28">
        <v>49.052715906703085</v>
      </c>
      <c r="S40" s="28">
        <v>0.40896196679974783</v>
      </c>
      <c r="T40" s="28">
        <v>41.53235973944106</v>
      </c>
      <c r="U40" s="28">
        <v>63.888947257827276</v>
      </c>
      <c r="V40" s="28">
        <v>9.587886110527421</v>
      </c>
      <c r="W40" s="28">
        <v>289.4314719478882</v>
      </c>
      <c r="X40" s="28">
        <v>54.66458289556629</v>
      </c>
      <c r="Y40" s="28">
        <v>1.067845135532675</v>
      </c>
      <c r="Z40" s="28">
        <v>9.542445891994117</v>
      </c>
      <c r="AA40" s="28">
        <v>0</v>
      </c>
      <c r="AB40" s="28">
        <v>0.7497636057995377</v>
      </c>
      <c r="AC40" s="28">
        <v>0</v>
      </c>
      <c r="AD40" s="28">
        <v>2.499212019331792</v>
      </c>
      <c r="AE40" s="28">
        <v>0.022720109266652657</v>
      </c>
      <c r="AF40" s="28">
        <v>0</v>
      </c>
      <c r="AG40" s="28">
        <v>4.407701197730616</v>
      </c>
      <c r="AH40" s="28">
        <v>22.538348392519435</v>
      </c>
      <c r="AI40" s="28">
        <v>0</v>
      </c>
      <c r="AJ40" s="28">
        <v>0.11360054633326329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733.6777684387476</v>
      </c>
      <c r="AU40" s="28">
        <v>109.12468480773273</v>
      </c>
      <c r="AV40" s="28">
        <v>0</v>
      </c>
      <c r="AW40" s="28">
        <v>0</v>
      </c>
      <c r="AX40" s="28">
        <v>0</v>
      </c>
      <c r="AY40" s="28">
        <v>0</v>
      </c>
      <c r="AZ40" s="28">
        <v>22.197546753519646</v>
      </c>
      <c r="BA40" s="28">
        <v>131.32223156125235</v>
      </c>
      <c r="BB40" s="28">
        <v>865</v>
      </c>
      <c r="BD40" s="28">
        <v>865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10.110336124422314</v>
      </c>
      <c r="E41" s="28">
        <v>0.06164839100257508</v>
      </c>
      <c r="F41" s="28">
        <v>0</v>
      </c>
      <c r="G41" s="28">
        <v>2.280990467095278</v>
      </c>
      <c r="H41" s="28">
        <v>0</v>
      </c>
      <c r="I41" s="28">
        <v>2.301539930762803</v>
      </c>
      <c r="J41" s="28">
        <v>0</v>
      </c>
      <c r="K41" s="28">
        <v>1.8905506574123023</v>
      </c>
      <c r="L41" s="28">
        <v>2.7741775951158782</v>
      </c>
      <c r="M41" s="28">
        <v>8.075939221337336</v>
      </c>
      <c r="N41" s="28">
        <v>0.9658247923736762</v>
      </c>
      <c r="O41" s="28">
        <v>1.2946162110540766</v>
      </c>
      <c r="P41" s="28">
        <v>0</v>
      </c>
      <c r="Q41" s="28">
        <v>8.486928494687836</v>
      </c>
      <c r="R41" s="28">
        <v>1.541209775064377</v>
      </c>
      <c r="S41" s="28">
        <v>0.34934088234792543</v>
      </c>
      <c r="T41" s="28">
        <v>5.096266989546206</v>
      </c>
      <c r="U41" s="28">
        <v>2.2398915397602277</v>
      </c>
      <c r="V41" s="28">
        <v>3.000221695458654</v>
      </c>
      <c r="W41" s="28">
        <v>1.0685721107113013</v>
      </c>
      <c r="X41" s="28">
        <v>1.9932979757499274</v>
      </c>
      <c r="Y41" s="28">
        <v>0.4726376643530756</v>
      </c>
      <c r="Z41" s="28">
        <v>0.3082419550128754</v>
      </c>
      <c r="AA41" s="28">
        <v>0.20549463667525025</v>
      </c>
      <c r="AB41" s="28">
        <v>3.7811013148246047</v>
      </c>
      <c r="AC41" s="28">
        <v>0.7397806920309009</v>
      </c>
      <c r="AD41" s="28">
        <v>0.3287914186804004</v>
      </c>
      <c r="AE41" s="28">
        <v>1.6234076297344768</v>
      </c>
      <c r="AF41" s="28">
        <v>0.6781323010283259</v>
      </c>
      <c r="AG41" s="28">
        <v>0.780879619365951</v>
      </c>
      <c r="AH41" s="28">
        <v>0</v>
      </c>
      <c r="AI41" s="28">
        <v>25.02924674704548</v>
      </c>
      <c r="AJ41" s="28">
        <v>5.342860553556507</v>
      </c>
      <c r="AK41" s="28">
        <v>59.3674005354798</v>
      </c>
      <c r="AL41" s="28">
        <v>41.859257490748476</v>
      </c>
      <c r="AM41" s="28">
        <v>2.219342076092703</v>
      </c>
      <c r="AN41" s="28">
        <v>11.322754480806289</v>
      </c>
      <c r="AO41" s="28">
        <v>26.549907058442333</v>
      </c>
      <c r="AP41" s="28">
        <v>7.336158529306434</v>
      </c>
      <c r="AQ41" s="28">
        <v>3.84274970582718</v>
      </c>
      <c r="AR41" s="28">
        <v>111.5219393236583</v>
      </c>
      <c r="AS41" s="28">
        <v>9.945940415082113</v>
      </c>
      <c r="AT41" s="28">
        <v>366.7873770016542</v>
      </c>
      <c r="AU41" s="28">
        <v>0</v>
      </c>
      <c r="AV41" s="28">
        <v>0</v>
      </c>
      <c r="AW41" s="28">
        <v>0</v>
      </c>
      <c r="AX41" s="28">
        <v>838.2126229983458</v>
      </c>
      <c r="AY41" s="28">
        <v>0</v>
      </c>
      <c r="AZ41" s="28">
        <v>0</v>
      </c>
      <c r="BA41" s="28">
        <v>838.2126229983458</v>
      </c>
      <c r="BB41" s="28">
        <v>1205</v>
      </c>
      <c r="BD41" s="28">
        <v>1205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293.2354775481112</v>
      </c>
      <c r="E42" s="28">
        <v>0.8584283677833214</v>
      </c>
      <c r="F42" s="28">
        <v>0</v>
      </c>
      <c r="G42" s="28">
        <v>0.12785103349964363</v>
      </c>
      <c r="H42" s="28">
        <v>0.09132216678545974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0.29223093371347114</v>
      </c>
      <c r="Q42" s="28">
        <v>0.6575196008553101</v>
      </c>
      <c r="R42" s="28">
        <v>0</v>
      </c>
      <c r="S42" s="28">
        <v>91.97968638631504</v>
      </c>
      <c r="T42" s="28">
        <v>5.607181040627227</v>
      </c>
      <c r="U42" s="28">
        <v>3.8903243050605845</v>
      </c>
      <c r="V42" s="28">
        <v>3.872059871703492</v>
      </c>
      <c r="W42" s="28">
        <v>0</v>
      </c>
      <c r="X42" s="28">
        <v>0</v>
      </c>
      <c r="Y42" s="28">
        <v>0</v>
      </c>
      <c r="Z42" s="28">
        <v>0.6575196008553101</v>
      </c>
      <c r="AA42" s="28">
        <v>0</v>
      </c>
      <c r="AB42" s="28">
        <v>0.347024233784747</v>
      </c>
      <c r="AC42" s="28">
        <v>0</v>
      </c>
      <c r="AD42" s="28">
        <v>0</v>
      </c>
      <c r="AE42" s="28">
        <v>0.8218995010691376</v>
      </c>
      <c r="AF42" s="28">
        <v>0.8218995010691376</v>
      </c>
      <c r="AG42" s="28">
        <v>0.21917320028510337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403.47959729151813</v>
      </c>
      <c r="AU42" s="28">
        <v>7.342302209550962</v>
      </c>
      <c r="AV42" s="28">
        <v>0</v>
      </c>
      <c r="AW42" s="28">
        <v>0</v>
      </c>
      <c r="AX42" s="28">
        <v>0</v>
      </c>
      <c r="AY42" s="28">
        <v>0</v>
      </c>
      <c r="AZ42" s="28">
        <v>-0.8218995010691376</v>
      </c>
      <c r="BA42" s="28">
        <v>6.520402708481825</v>
      </c>
      <c r="BB42" s="28">
        <v>410</v>
      </c>
      <c r="BD42" s="28">
        <v>410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3.143942330051934</v>
      </c>
      <c r="H43" s="28">
        <v>2.317649794589567</v>
      </c>
      <c r="I43" s="28">
        <v>0.06046042942407565</v>
      </c>
      <c r="J43" s="28">
        <v>13.442368808619488</v>
      </c>
      <c r="K43" s="28">
        <v>4.312843965584063</v>
      </c>
      <c r="L43" s="28">
        <v>1.6727385473994263</v>
      </c>
      <c r="M43" s="28">
        <v>0.6247577707154485</v>
      </c>
      <c r="N43" s="28">
        <v>15.377102550189909</v>
      </c>
      <c r="O43" s="28">
        <v>3.365630571273545</v>
      </c>
      <c r="P43" s="28">
        <v>5.985582512983489</v>
      </c>
      <c r="Q43" s="28">
        <v>16.404929850399196</v>
      </c>
      <c r="R43" s="28">
        <v>0.08061390589876753</v>
      </c>
      <c r="S43" s="28">
        <v>0</v>
      </c>
      <c r="T43" s="28">
        <v>0.06046042942407565</v>
      </c>
      <c r="U43" s="28">
        <v>1.6928920238741183</v>
      </c>
      <c r="V43" s="28">
        <v>0.34260910006976203</v>
      </c>
      <c r="W43" s="28">
        <v>3.970234865514301</v>
      </c>
      <c r="X43" s="28">
        <v>0.22168824122161074</v>
      </c>
      <c r="Y43" s="28">
        <v>0</v>
      </c>
      <c r="Z43" s="28">
        <v>1.3099759708549723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0.16122781179753506</v>
      </c>
      <c r="AH43" s="28">
        <v>0.2821486706456864</v>
      </c>
      <c r="AI43" s="28">
        <v>0</v>
      </c>
      <c r="AJ43" s="28">
        <v>101.37198666770018</v>
      </c>
      <c r="AK43" s="28">
        <v>0</v>
      </c>
      <c r="AL43" s="28">
        <v>1.4308968297031237</v>
      </c>
      <c r="AM43" s="28">
        <v>0</v>
      </c>
      <c r="AN43" s="28">
        <v>0</v>
      </c>
      <c r="AO43" s="28">
        <v>8.101697542826138</v>
      </c>
      <c r="AP43" s="28">
        <v>0</v>
      </c>
      <c r="AQ43" s="28">
        <v>0.4433764824432215</v>
      </c>
      <c r="AR43" s="28">
        <v>27.348267576156886</v>
      </c>
      <c r="AS43" s="28">
        <v>0.020153476474691883</v>
      </c>
      <c r="AT43" s="28">
        <v>213.5462367258352</v>
      </c>
      <c r="AU43" s="28">
        <v>7.356018913262538</v>
      </c>
      <c r="AV43" s="28">
        <v>0</v>
      </c>
      <c r="AW43" s="28">
        <v>0</v>
      </c>
      <c r="AX43" s="28">
        <v>33.676459189210135</v>
      </c>
      <c r="AY43" s="28">
        <v>0</v>
      </c>
      <c r="AZ43" s="28">
        <v>5.421285171692117</v>
      </c>
      <c r="BA43" s="28">
        <v>46.45376327416479</v>
      </c>
      <c r="BB43" s="28">
        <v>260</v>
      </c>
      <c r="BD43" s="28">
        <v>260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198.08979086162648</v>
      </c>
      <c r="E44" s="28">
        <v>5.848323058316864</v>
      </c>
      <c r="F44" s="28">
        <v>6.402141529748385</v>
      </c>
      <c r="G44" s="28">
        <v>5.914781274888647</v>
      </c>
      <c r="H44" s="28">
        <v>1.1962478982920859</v>
      </c>
      <c r="I44" s="28">
        <v>0.9747205097194773</v>
      </c>
      <c r="J44" s="28">
        <v>6.80089082917908</v>
      </c>
      <c r="K44" s="28">
        <v>0.48736025485973866</v>
      </c>
      <c r="L44" s="28">
        <v>6.4907524851774285</v>
      </c>
      <c r="M44" s="28">
        <v>20.734963570396154</v>
      </c>
      <c r="N44" s="28">
        <v>0</v>
      </c>
      <c r="O44" s="28">
        <v>4.341936816023126</v>
      </c>
      <c r="P44" s="28">
        <v>22.81732102297867</v>
      </c>
      <c r="Q44" s="28">
        <v>41.31485796879148</v>
      </c>
      <c r="R44" s="28">
        <v>4.076103949735996</v>
      </c>
      <c r="S44" s="28">
        <v>13.380254269785551</v>
      </c>
      <c r="T44" s="28">
        <v>53.38810064599864</v>
      </c>
      <c r="U44" s="28">
        <v>79.46187428099466</v>
      </c>
      <c r="V44" s="28">
        <v>63.75558243119672</v>
      </c>
      <c r="W44" s="28">
        <v>12.339075543494292</v>
      </c>
      <c r="X44" s="28">
        <v>2.8355505737293885</v>
      </c>
      <c r="Y44" s="28">
        <v>0.9304150320049556</v>
      </c>
      <c r="Z44" s="28">
        <v>13.84546178578803</v>
      </c>
      <c r="AA44" s="28">
        <v>0.044305477714521695</v>
      </c>
      <c r="AB44" s="28">
        <v>3.8988820388779093</v>
      </c>
      <c r="AC44" s="28">
        <v>1.0854842040057815</v>
      </c>
      <c r="AD44" s="28">
        <v>1.4177752868646942</v>
      </c>
      <c r="AE44" s="28">
        <v>3.7438128668770836</v>
      </c>
      <c r="AF44" s="28">
        <v>1.5728444588655202</v>
      </c>
      <c r="AG44" s="28">
        <v>13.003657709212117</v>
      </c>
      <c r="AH44" s="28">
        <v>1.2848588537211292</v>
      </c>
      <c r="AI44" s="28">
        <v>14.443585734934071</v>
      </c>
      <c r="AJ44" s="28">
        <v>14.709418601221204</v>
      </c>
      <c r="AK44" s="28">
        <v>0</v>
      </c>
      <c r="AL44" s="28">
        <v>0.3987492994306953</v>
      </c>
      <c r="AM44" s="28">
        <v>0</v>
      </c>
      <c r="AN44" s="28">
        <v>4.053951210878735</v>
      </c>
      <c r="AO44" s="28">
        <v>33.362024719034835</v>
      </c>
      <c r="AP44" s="28">
        <v>15.152473378366421</v>
      </c>
      <c r="AQ44" s="28">
        <v>0</v>
      </c>
      <c r="AR44" s="28">
        <v>20.823574525825197</v>
      </c>
      <c r="AS44" s="28">
        <v>0.9525677708622164</v>
      </c>
      <c r="AT44" s="28">
        <v>695.374472729418</v>
      </c>
      <c r="AU44" s="28">
        <v>58.239550455738765</v>
      </c>
      <c r="AV44" s="28">
        <v>0</v>
      </c>
      <c r="AW44" s="28">
        <v>0</v>
      </c>
      <c r="AX44" s="28">
        <v>18.630453378956375</v>
      </c>
      <c r="AY44" s="28">
        <v>0</v>
      </c>
      <c r="AZ44" s="28">
        <v>-21.244476564113153</v>
      </c>
      <c r="BA44" s="28">
        <v>55.62552727058199</v>
      </c>
      <c r="BB44" s="28">
        <v>751</v>
      </c>
      <c r="BD44" s="28">
        <v>751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53.06776777555267</v>
      </c>
      <c r="E45" s="28">
        <v>0</v>
      </c>
      <c r="F45" s="28">
        <v>0.1823634631462291</v>
      </c>
      <c r="G45" s="28">
        <v>0.33667100888534596</v>
      </c>
      <c r="H45" s="28">
        <v>0.07013979351778041</v>
      </c>
      <c r="I45" s="28">
        <v>1.8937744249800712</v>
      </c>
      <c r="J45" s="28">
        <v>1.1362646549880429</v>
      </c>
      <c r="K45" s="28">
        <v>1.991970135904964</v>
      </c>
      <c r="L45" s="28">
        <v>0</v>
      </c>
      <c r="M45" s="28">
        <v>0.7715377286955846</v>
      </c>
      <c r="N45" s="28">
        <v>0.08416775222133649</v>
      </c>
      <c r="O45" s="28">
        <v>0.29458713277467774</v>
      </c>
      <c r="P45" s="28">
        <v>0.15430754573911692</v>
      </c>
      <c r="Q45" s="28">
        <v>0.3787548849960142</v>
      </c>
      <c r="R45" s="28">
        <v>0</v>
      </c>
      <c r="S45" s="28">
        <v>2.945871327746777</v>
      </c>
      <c r="T45" s="28">
        <v>0.7715377286955846</v>
      </c>
      <c r="U45" s="28">
        <v>1.2765442420236035</v>
      </c>
      <c r="V45" s="28">
        <v>41.8734567301149</v>
      </c>
      <c r="W45" s="28">
        <v>0.014027958703556083</v>
      </c>
      <c r="X45" s="28">
        <v>0</v>
      </c>
      <c r="Y45" s="28">
        <v>0.19639142184978517</v>
      </c>
      <c r="Z45" s="28">
        <v>2.3005852273831975</v>
      </c>
      <c r="AA45" s="28">
        <v>0</v>
      </c>
      <c r="AB45" s="28">
        <v>0.07013979351778041</v>
      </c>
      <c r="AC45" s="28">
        <v>3.633241304221025</v>
      </c>
      <c r="AD45" s="28">
        <v>3.7735208912565863</v>
      </c>
      <c r="AE45" s="28">
        <v>0.014027958703556083</v>
      </c>
      <c r="AF45" s="28">
        <v>0</v>
      </c>
      <c r="AG45" s="28">
        <v>1.4308517877627203</v>
      </c>
      <c r="AH45" s="28">
        <v>0.11222366962844867</v>
      </c>
      <c r="AI45" s="28">
        <v>2.945871327746777</v>
      </c>
      <c r="AJ45" s="28">
        <v>0.30861509147823385</v>
      </c>
      <c r="AK45" s="28">
        <v>0</v>
      </c>
      <c r="AL45" s="28">
        <v>1.68335504442673</v>
      </c>
      <c r="AM45" s="28">
        <v>3.1422627495965627</v>
      </c>
      <c r="AN45" s="28">
        <v>0.2384752979604534</v>
      </c>
      <c r="AO45" s="28">
        <v>84.68678669336808</v>
      </c>
      <c r="AP45" s="28">
        <v>5.51298777049754</v>
      </c>
      <c r="AQ45" s="28">
        <v>0.6312581416600237</v>
      </c>
      <c r="AR45" s="28">
        <v>142.06113779091245</v>
      </c>
      <c r="AS45" s="28">
        <v>4.194359652363269</v>
      </c>
      <c r="AT45" s="28">
        <v>364.17983590301947</v>
      </c>
      <c r="AU45" s="28">
        <v>36.570888340170704</v>
      </c>
      <c r="AV45" s="28">
        <v>0</v>
      </c>
      <c r="AW45" s="28">
        <v>0</v>
      </c>
      <c r="AX45" s="28">
        <v>1043.2452608247622</v>
      </c>
      <c r="AY45" s="28">
        <v>0</v>
      </c>
      <c r="AZ45" s="28">
        <v>-0.995985067952482</v>
      </c>
      <c r="BA45" s="28">
        <v>1078.8201640969805</v>
      </c>
      <c r="BB45" s="28">
        <v>1443</v>
      </c>
      <c r="BD45" s="28">
        <v>1443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25.81374109181485</v>
      </c>
      <c r="E46" s="28">
        <v>6.9568947623330795</v>
      </c>
      <c r="F46" s="28">
        <v>1.0069189787587352</v>
      </c>
      <c r="G46" s="28">
        <v>0.7017920154985124</v>
      </c>
      <c r="H46" s="28">
        <v>13.639175257731958</v>
      </c>
      <c r="I46" s="28">
        <v>14.676606932816716</v>
      </c>
      <c r="J46" s="28">
        <v>41.2226527364561</v>
      </c>
      <c r="K46" s="28">
        <v>50.834152079153114</v>
      </c>
      <c r="L46" s="28">
        <v>24.745796720404066</v>
      </c>
      <c r="M46" s="28">
        <v>38.01881962222376</v>
      </c>
      <c r="N46" s="28">
        <v>102.64471044073895</v>
      </c>
      <c r="O46" s="28">
        <v>45.76904448903341</v>
      </c>
      <c r="P46" s="28">
        <v>23.647339652667267</v>
      </c>
      <c r="Q46" s="28">
        <v>49.70518231509029</v>
      </c>
      <c r="R46" s="28">
        <v>6.316128139486612</v>
      </c>
      <c r="S46" s="28">
        <v>7.475610599875458</v>
      </c>
      <c r="T46" s="28">
        <v>6.712793191724902</v>
      </c>
      <c r="U46" s="28">
        <v>27.491939389746072</v>
      </c>
      <c r="V46" s="28">
        <v>33.350377084342355</v>
      </c>
      <c r="W46" s="28">
        <v>62.67307825364976</v>
      </c>
      <c r="X46" s="28">
        <v>8.42150418598215</v>
      </c>
      <c r="Y46" s="28">
        <v>1.983325261191448</v>
      </c>
      <c r="Z46" s="28">
        <v>10.893032588389953</v>
      </c>
      <c r="AA46" s="28">
        <v>4.6684425378814085</v>
      </c>
      <c r="AB46" s="28">
        <v>8.177402615373971</v>
      </c>
      <c r="AC46" s="28">
        <v>17.087109942572475</v>
      </c>
      <c r="AD46" s="28">
        <v>16.47685601605203</v>
      </c>
      <c r="AE46" s="28">
        <v>4.6684425378814085</v>
      </c>
      <c r="AF46" s="28">
        <v>16.934546460942364</v>
      </c>
      <c r="AG46" s="28">
        <v>63.43589566180032</v>
      </c>
      <c r="AH46" s="28">
        <v>28.254756797896633</v>
      </c>
      <c r="AI46" s="28">
        <v>4.332802878295164</v>
      </c>
      <c r="AJ46" s="28">
        <v>133.5235591226735</v>
      </c>
      <c r="AK46" s="28">
        <v>61.72718466754308</v>
      </c>
      <c r="AL46" s="28">
        <v>23.46426347471113</v>
      </c>
      <c r="AM46" s="28">
        <v>70.08766346087317</v>
      </c>
      <c r="AN46" s="28">
        <v>0.6102539265204456</v>
      </c>
      <c r="AO46" s="28">
        <v>93.2773126686501</v>
      </c>
      <c r="AP46" s="28">
        <v>74.84764408773265</v>
      </c>
      <c r="AQ46" s="28">
        <v>3.8751124334048295</v>
      </c>
      <c r="AR46" s="28">
        <v>0.6712793191724901</v>
      </c>
      <c r="AS46" s="28">
        <v>9.489448557392928</v>
      </c>
      <c r="AT46" s="28">
        <v>1240.3105929564795</v>
      </c>
      <c r="AU46" s="28">
        <v>49.64415692243824</v>
      </c>
      <c r="AV46" s="28">
        <v>0</v>
      </c>
      <c r="AW46" s="28">
        <v>0</v>
      </c>
      <c r="AX46" s="28">
        <v>43.572130353559814</v>
      </c>
      <c r="AY46" s="28">
        <v>0</v>
      </c>
      <c r="AZ46" s="28">
        <v>-10.526880232477687</v>
      </c>
      <c r="BA46" s="28">
        <v>82.68940704352038</v>
      </c>
      <c r="BB46" s="28">
        <v>1323</v>
      </c>
      <c r="BD46" s="28">
        <v>1323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0.335888037320893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1.0076641119626792</v>
      </c>
      <c r="P47" s="28">
        <v>0.335888037320893</v>
      </c>
      <c r="Q47" s="28">
        <v>0.26124625124958345</v>
      </c>
      <c r="R47" s="28">
        <v>0</v>
      </c>
      <c r="S47" s="28">
        <v>0</v>
      </c>
      <c r="T47" s="28">
        <v>0</v>
      </c>
      <c r="U47" s="28">
        <v>0</v>
      </c>
      <c r="V47" s="28">
        <v>2.0153282239253585</v>
      </c>
      <c r="W47" s="28">
        <v>0.2985671442852383</v>
      </c>
      <c r="X47" s="28">
        <v>159.2855714761746</v>
      </c>
      <c r="Y47" s="28">
        <v>30.715094968343884</v>
      </c>
      <c r="Z47" s="28">
        <v>1.1196267910696436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0.18660446517827392</v>
      </c>
      <c r="AP47" s="28">
        <v>0</v>
      </c>
      <c r="AQ47" s="28">
        <v>0</v>
      </c>
      <c r="AR47" s="28">
        <v>0</v>
      </c>
      <c r="AS47" s="28">
        <v>0</v>
      </c>
      <c r="AT47" s="28">
        <v>195.56147950683106</v>
      </c>
      <c r="AU47" s="28">
        <v>38.365878040653115</v>
      </c>
      <c r="AV47" s="28">
        <v>0</v>
      </c>
      <c r="AW47" s="28">
        <v>0</v>
      </c>
      <c r="AX47" s="28">
        <v>0.7464178607130957</v>
      </c>
      <c r="AY47" s="28">
        <v>0</v>
      </c>
      <c r="AZ47" s="28">
        <v>-10.673775408197267</v>
      </c>
      <c r="BA47" s="28">
        <v>28.438520493168944</v>
      </c>
      <c r="BB47" s="28">
        <v>224</v>
      </c>
      <c r="BD47" s="28">
        <v>224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7.440617997405355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9.979596650548412</v>
      </c>
      <c r="Q48" s="28">
        <v>0</v>
      </c>
      <c r="R48" s="28">
        <v>0.17631796202382358</v>
      </c>
      <c r="S48" s="28">
        <v>0</v>
      </c>
      <c r="T48" s="28">
        <v>0</v>
      </c>
      <c r="U48" s="28">
        <v>4.020049534143178</v>
      </c>
      <c r="V48" s="28">
        <v>0.987380587333412</v>
      </c>
      <c r="W48" s="28">
        <v>0</v>
      </c>
      <c r="X48" s="28">
        <v>35.087274442740885</v>
      </c>
      <c r="Y48" s="28">
        <v>158.33352989739356</v>
      </c>
      <c r="Z48" s="28">
        <v>0.5642174784762355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0.8110626253095884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1.0931713645477061</v>
      </c>
      <c r="AP48" s="28">
        <v>0</v>
      </c>
      <c r="AQ48" s="28">
        <v>0</v>
      </c>
      <c r="AR48" s="28">
        <v>0</v>
      </c>
      <c r="AS48" s="28">
        <v>38.68416086802689</v>
      </c>
      <c r="AT48" s="28">
        <v>257.17737940794905</v>
      </c>
      <c r="AU48" s="28">
        <v>24.47293312890671</v>
      </c>
      <c r="AV48" s="28">
        <v>0</v>
      </c>
      <c r="AW48" s="28">
        <v>0</v>
      </c>
      <c r="AX48" s="28">
        <v>0</v>
      </c>
      <c r="AY48" s="28">
        <v>0</v>
      </c>
      <c r="AZ48" s="28">
        <v>17.34968746314424</v>
      </c>
      <c r="BA48" s="28">
        <v>41.82262059205095</v>
      </c>
      <c r="BB48" s="28">
        <v>299</v>
      </c>
      <c r="BD48" s="28">
        <v>299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0.9898232458489555</v>
      </c>
      <c r="H49" s="28">
        <v>0</v>
      </c>
      <c r="I49" s="28">
        <v>0</v>
      </c>
      <c r="J49" s="28">
        <v>0</v>
      </c>
      <c r="K49" s="28">
        <v>1.1247991430101767</v>
      </c>
      <c r="L49" s="28">
        <v>0</v>
      </c>
      <c r="M49" s="28">
        <v>0</v>
      </c>
      <c r="N49" s="28">
        <v>0</v>
      </c>
      <c r="O49" s="28">
        <v>0.40492769148366364</v>
      </c>
      <c r="P49" s="28">
        <v>0</v>
      </c>
      <c r="Q49" s="28">
        <v>0.6298875200856989</v>
      </c>
      <c r="R49" s="28">
        <v>1.304767005891805</v>
      </c>
      <c r="S49" s="28">
        <v>0</v>
      </c>
      <c r="T49" s="28">
        <v>0</v>
      </c>
      <c r="U49" s="28">
        <v>0</v>
      </c>
      <c r="V49" s="28">
        <v>0.9448312801285484</v>
      </c>
      <c r="W49" s="28">
        <v>0</v>
      </c>
      <c r="X49" s="28">
        <v>66.49812533476165</v>
      </c>
      <c r="Y49" s="28">
        <v>9.043385109801822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1.6197107659346546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82.56025709694697</v>
      </c>
      <c r="AU49" s="28">
        <v>3.734333154793787</v>
      </c>
      <c r="AV49" s="28">
        <v>0</v>
      </c>
      <c r="AW49" s="28">
        <v>0</v>
      </c>
      <c r="AX49" s="28">
        <v>0</v>
      </c>
      <c r="AY49" s="28">
        <v>0</v>
      </c>
      <c r="AZ49" s="28">
        <v>-2.2945902517407606</v>
      </c>
      <c r="BA49" s="28">
        <v>1.4397429030530262</v>
      </c>
      <c r="BB49" s="28">
        <v>84</v>
      </c>
      <c r="BD49" s="28">
        <v>84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0.2242016076471866</v>
      </c>
      <c r="P50" s="28">
        <v>11.462307190962415</v>
      </c>
      <c r="Q50" s="28">
        <v>0</v>
      </c>
      <c r="R50" s="28">
        <v>3.727351727134477</v>
      </c>
      <c r="S50" s="28">
        <v>0</v>
      </c>
      <c r="T50" s="28">
        <v>0.19617640669128827</v>
      </c>
      <c r="U50" s="28">
        <v>0</v>
      </c>
      <c r="V50" s="28">
        <v>0.08407560286769498</v>
      </c>
      <c r="W50" s="28">
        <v>0.16815120573538997</v>
      </c>
      <c r="X50" s="28">
        <v>11.966760808168585</v>
      </c>
      <c r="Y50" s="28">
        <v>76.34064740386705</v>
      </c>
      <c r="Z50" s="28">
        <v>2.9426461003693243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2.3541168802954595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0.9528568325005431</v>
      </c>
      <c r="AP50" s="28">
        <v>0</v>
      </c>
      <c r="AQ50" s="28">
        <v>0</v>
      </c>
      <c r="AR50" s="28">
        <v>0</v>
      </c>
      <c r="AS50" s="28">
        <v>12.667390832066044</v>
      </c>
      <c r="AT50" s="28">
        <v>123.08668259830546</v>
      </c>
      <c r="AU50" s="28">
        <v>4.119704540517054</v>
      </c>
      <c r="AV50" s="28">
        <v>0</v>
      </c>
      <c r="AW50" s="28">
        <v>0</v>
      </c>
      <c r="AX50" s="28">
        <v>0</v>
      </c>
      <c r="AY50" s="28">
        <v>0</v>
      </c>
      <c r="AZ50" s="28">
        <v>1.7936128611774929</v>
      </c>
      <c r="BA50" s="28">
        <v>5.913317401694547</v>
      </c>
      <c r="BB50" s="28">
        <v>129</v>
      </c>
      <c r="BD50" s="28">
        <v>129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12.504167874746303</v>
      </c>
      <c r="E51" s="28">
        <v>9.762612351406204</v>
      </c>
      <c r="F51" s="28">
        <v>0</v>
      </c>
      <c r="G51" s="28">
        <v>3.3656494636126415</v>
      </c>
      <c r="H51" s="28">
        <v>0</v>
      </c>
      <c r="I51" s="28">
        <v>0</v>
      </c>
      <c r="J51" s="28">
        <v>0</v>
      </c>
      <c r="K51" s="28">
        <v>5.260220353725718</v>
      </c>
      <c r="L51" s="28">
        <v>0.46807045520440704</v>
      </c>
      <c r="M51" s="28">
        <v>0</v>
      </c>
      <c r="N51" s="28">
        <v>0</v>
      </c>
      <c r="O51" s="28">
        <v>0</v>
      </c>
      <c r="P51" s="28">
        <v>3.7222745723398085</v>
      </c>
      <c r="Q51" s="28">
        <v>9.205385619020007</v>
      </c>
      <c r="R51" s="28">
        <v>5.34937663090751</v>
      </c>
      <c r="S51" s="28">
        <v>2.2734850681356913</v>
      </c>
      <c r="T51" s="28">
        <v>0</v>
      </c>
      <c r="U51" s="28">
        <v>0.49035952449985504</v>
      </c>
      <c r="V51" s="28">
        <v>1.0252971875906058</v>
      </c>
      <c r="W51" s="28">
        <v>5.728290808930124</v>
      </c>
      <c r="X51" s="28">
        <v>54.987133951870106</v>
      </c>
      <c r="Y51" s="28">
        <v>127.78323427080312</v>
      </c>
      <c r="Z51" s="28">
        <v>11.701761380110176</v>
      </c>
      <c r="AA51" s="28">
        <v>0</v>
      </c>
      <c r="AB51" s="28">
        <v>12.793925775587127</v>
      </c>
      <c r="AC51" s="28">
        <v>0</v>
      </c>
      <c r="AD51" s="28">
        <v>0</v>
      </c>
      <c r="AE51" s="28">
        <v>0.6909611481588867</v>
      </c>
      <c r="AF51" s="28">
        <v>0.2006016236590316</v>
      </c>
      <c r="AG51" s="28">
        <v>0.46807045520440704</v>
      </c>
      <c r="AH51" s="28">
        <v>0.9138518411133661</v>
      </c>
      <c r="AI51" s="28">
        <v>0</v>
      </c>
      <c r="AJ51" s="28">
        <v>4.702993621339519</v>
      </c>
      <c r="AK51" s="28">
        <v>16.739091040881416</v>
      </c>
      <c r="AL51" s="28">
        <v>9.606588866338068</v>
      </c>
      <c r="AM51" s="28">
        <v>0</v>
      </c>
      <c r="AN51" s="28">
        <v>0</v>
      </c>
      <c r="AO51" s="28">
        <v>29.599884024354886</v>
      </c>
      <c r="AP51" s="28">
        <v>0</v>
      </c>
      <c r="AQ51" s="28">
        <v>0.2674688315453755</v>
      </c>
      <c r="AR51" s="28">
        <v>0.5795158016816468</v>
      </c>
      <c r="AS51" s="28">
        <v>6.21865033342998</v>
      </c>
      <c r="AT51" s="28">
        <v>336.408922876196</v>
      </c>
      <c r="AU51" s="28">
        <v>36.286604812989275</v>
      </c>
      <c r="AV51" s="28">
        <v>0</v>
      </c>
      <c r="AW51" s="28">
        <v>0</v>
      </c>
      <c r="AX51" s="28">
        <v>241.30146419251957</v>
      </c>
      <c r="AY51" s="28">
        <v>0</v>
      </c>
      <c r="AZ51" s="28">
        <v>1.003008118295158</v>
      </c>
      <c r="BA51" s="28">
        <v>278.591077123804</v>
      </c>
      <c r="BB51" s="28">
        <v>615</v>
      </c>
      <c r="BD51" s="28">
        <v>615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0.17500965126753315</v>
      </c>
      <c r="F52" s="28">
        <v>0</v>
      </c>
      <c r="G52" s="28">
        <v>0</v>
      </c>
      <c r="H52" s="28">
        <v>0</v>
      </c>
      <c r="I52" s="28">
        <v>0</v>
      </c>
      <c r="J52" s="28">
        <v>0.27709861450692747</v>
      </c>
      <c r="K52" s="28">
        <v>0.014584137605627762</v>
      </c>
      <c r="L52" s="28">
        <v>0</v>
      </c>
      <c r="M52" s="28">
        <v>0</v>
      </c>
      <c r="N52" s="28">
        <v>0</v>
      </c>
      <c r="O52" s="28">
        <v>0.97713721957706</v>
      </c>
      <c r="P52" s="28">
        <v>0.029168275211255524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3.7481233646463346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0.5833655042251105</v>
      </c>
      <c r="AJ52" s="28">
        <v>0.6271179170419937</v>
      </c>
      <c r="AK52" s="28">
        <v>4.1127268047870285</v>
      </c>
      <c r="AL52" s="28">
        <v>8.560888774503496</v>
      </c>
      <c r="AM52" s="28">
        <v>1.2104834212671043</v>
      </c>
      <c r="AN52" s="28">
        <v>4.214815768026423</v>
      </c>
      <c r="AO52" s="28">
        <v>20.942821601681466</v>
      </c>
      <c r="AP52" s="28">
        <v>10.340153562390084</v>
      </c>
      <c r="AQ52" s="28">
        <v>0</v>
      </c>
      <c r="AR52" s="28">
        <v>1.7938489254922148</v>
      </c>
      <c r="AS52" s="28">
        <v>0</v>
      </c>
      <c r="AT52" s="28">
        <v>57.60734354222966</v>
      </c>
      <c r="AU52" s="28">
        <v>9.363016342813022</v>
      </c>
      <c r="AV52" s="28">
        <v>0</v>
      </c>
      <c r="AW52" s="28">
        <v>0</v>
      </c>
      <c r="AX52" s="28">
        <v>612.7087890876335</v>
      </c>
      <c r="AY52" s="28">
        <v>0</v>
      </c>
      <c r="AZ52" s="28">
        <v>0.32085102732381077</v>
      </c>
      <c r="BA52" s="28">
        <v>622.3926564577703</v>
      </c>
      <c r="BB52" s="28">
        <v>680</v>
      </c>
      <c r="BD52" s="28">
        <v>680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0.3362408383306076</v>
      </c>
      <c r="F53" s="28">
        <v>0</v>
      </c>
      <c r="G53" s="28">
        <v>0</v>
      </c>
      <c r="H53" s="28">
        <v>0</v>
      </c>
      <c r="I53" s="28">
        <v>0</v>
      </c>
      <c r="J53" s="28">
        <v>0.8535344357623115</v>
      </c>
      <c r="K53" s="28">
        <v>1.086316554606578</v>
      </c>
      <c r="L53" s="28">
        <v>0</v>
      </c>
      <c r="M53" s="28">
        <v>0.43969955781694836</v>
      </c>
      <c r="N53" s="28">
        <v>2.4054152280574232</v>
      </c>
      <c r="O53" s="28">
        <v>0</v>
      </c>
      <c r="P53" s="28">
        <v>0.10345871948634078</v>
      </c>
      <c r="Q53" s="28">
        <v>1.0604518747349931</v>
      </c>
      <c r="R53" s="28">
        <v>0.025864679871585194</v>
      </c>
      <c r="S53" s="28">
        <v>0</v>
      </c>
      <c r="T53" s="28">
        <v>0.05172935974317039</v>
      </c>
      <c r="U53" s="28">
        <v>0</v>
      </c>
      <c r="V53" s="28">
        <v>0.0775940396147556</v>
      </c>
      <c r="W53" s="28">
        <v>0</v>
      </c>
      <c r="X53" s="28">
        <v>0</v>
      </c>
      <c r="Y53" s="28">
        <v>1.9139863104973045</v>
      </c>
      <c r="Z53" s="28">
        <v>164.7838754618693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0.12932339935792597</v>
      </c>
      <c r="AP53" s="28">
        <v>0</v>
      </c>
      <c r="AQ53" s="28">
        <v>0</v>
      </c>
      <c r="AR53" s="28">
        <v>0.025864679871585194</v>
      </c>
      <c r="AS53" s="28">
        <v>3.905566660609365</v>
      </c>
      <c r="AT53" s="28">
        <v>177.19892180023018</v>
      </c>
      <c r="AU53" s="28">
        <v>207.82270276818704</v>
      </c>
      <c r="AV53" s="28">
        <v>0</v>
      </c>
      <c r="AW53" s="28">
        <v>0</v>
      </c>
      <c r="AX53" s="28">
        <v>470.7371736628506</v>
      </c>
      <c r="AY53" s="28">
        <v>0</v>
      </c>
      <c r="AZ53" s="28">
        <v>-1.7587982312677934</v>
      </c>
      <c r="BA53" s="28">
        <v>676.8010781997699</v>
      </c>
      <c r="BB53" s="28">
        <v>854</v>
      </c>
      <c r="BD53" s="28">
        <v>854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0.014847512038523275</v>
      </c>
      <c r="F54" s="28">
        <v>0</v>
      </c>
      <c r="G54" s="28">
        <v>0.04454253611556982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0.02969502407704655</v>
      </c>
      <c r="Q54" s="28">
        <v>0.02969502407704655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0.07423756019261636</v>
      </c>
      <c r="AA54" s="28">
        <v>21.558587479935795</v>
      </c>
      <c r="AB54" s="28">
        <v>0.07423756019261636</v>
      </c>
      <c r="AC54" s="28">
        <v>0.02969502407704655</v>
      </c>
      <c r="AD54" s="28">
        <v>0.014847512038523275</v>
      </c>
      <c r="AE54" s="28">
        <v>0</v>
      </c>
      <c r="AF54" s="28">
        <v>0</v>
      </c>
      <c r="AG54" s="28">
        <v>3.6376404494382024</v>
      </c>
      <c r="AH54" s="28">
        <v>0</v>
      </c>
      <c r="AI54" s="28">
        <v>0</v>
      </c>
      <c r="AJ54" s="28">
        <v>0.9353932584269663</v>
      </c>
      <c r="AK54" s="28">
        <v>6.621990369181381</v>
      </c>
      <c r="AL54" s="28">
        <v>0.6235955056179775</v>
      </c>
      <c r="AM54" s="28">
        <v>0.1187800963081862</v>
      </c>
      <c r="AN54" s="28">
        <v>0.5196629213483146</v>
      </c>
      <c r="AO54" s="28">
        <v>8.403691813804173</v>
      </c>
      <c r="AP54" s="28">
        <v>0.19301765650080258</v>
      </c>
      <c r="AQ54" s="28">
        <v>0.014847512038523275</v>
      </c>
      <c r="AR54" s="28">
        <v>4.825441412520064</v>
      </c>
      <c r="AS54" s="28">
        <v>2.598314606741573</v>
      </c>
      <c r="AT54" s="28">
        <v>50.36276083467095</v>
      </c>
      <c r="AU54" s="28">
        <v>14.045746388443018</v>
      </c>
      <c r="AV54" s="28">
        <v>0</v>
      </c>
      <c r="AW54" s="28">
        <v>0</v>
      </c>
      <c r="AX54" s="28">
        <v>80.41412520064206</v>
      </c>
      <c r="AY54" s="28">
        <v>0</v>
      </c>
      <c r="AZ54" s="28">
        <v>3.177367576243981</v>
      </c>
      <c r="BA54" s="28">
        <v>97.63723916532905</v>
      </c>
      <c r="BB54" s="28">
        <v>148</v>
      </c>
      <c r="BD54" s="28">
        <v>148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1.69195656684418</v>
      </c>
      <c r="AC55" s="28">
        <v>0.11536067501210319</v>
      </c>
      <c r="AD55" s="28">
        <v>0.019226779168683865</v>
      </c>
      <c r="AE55" s="28">
        <v>0</v>
      </c>
      <c r="AF55" s="28">
        <v>0</v>
      </c>
      <c r="AG55" s="28">
        <v>0.07690711667473546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7.652258109136178</v>
      </c>
      <c r="AP55" s="28">
        <v>0</v>
      </c>
      <c r="AQ55" s="28">
        <v>0</v>
      </c>
      <c r="AR55" s="28">
        <v>5.825714088111211</v>
      </c>
      <c r="AS55" s="28">
        <v>3.653088042049934</v>
      </c>
      <c r="AT55" s="28">
        <v>19.034511376997024</v>
      </c>
      <c r="AU55" s="28">
        <v>2.4994812919289022</v>
      </c>
      <c r="AV55" s="28">
        <v>0</v>
      </c>
      <c r="AW55" s="28">
        <v>0</v>
      </c>
      <c r="AX55" s="28">
        <v>257.56193374368905</v>
      </c>
      <c r="AY55" s="28">
        <v>0</v>
      </c>
      <c r="AZ55" s="28">
        <v>-1.0959264126149801</v>
      </c>
      <c r="BA55" s="28">
        <v>258.96548862300295</v>
      </c>
      <c r="BB55" s="28">
        <v>278</v>
      </c>
      <c r="BD55" s="28">
        <v>278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0.44380905022376926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2.6311536548980605</v>
      </c>
      <c r="AC56" s="28">
        <v>0</v>
      </c>
      <c r="AD56" s="28">
        <v>0.03170064644455495</v>
      </c>
      <c r="AE56" s="28">
        <v>0</v>
      </c>
      <c r="AF56" s="28">
        <v>0</v>
      </c>
      <c r="AG56" s="28">
        <v>120.30395325708604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12.1730482347091</v>
      </c>
      <c r="AP56" s="28">
        <v>0</v>
      </c>
      <c r="AQ56" s="28">
        <v>0</v>
      </c>
      <c r="AR56" s="28">
        <v>1.4582297364495276</v>
      </c>
      <c r="AS56" s="28">
        <v>2.599453008453506</v>
      </c>
      <c r="AT56" s="28">
        <v>139.64134758826455</v>
      </c>
      <c r="AU56" s="28">
        <v>0.1268025857782198</v>
      </c>
      <c r="AV56" s="28">
        <v>0</v>
      </c>
      <c r="AW56" s="28">
        <v>0</v>
      </c>
      <c r="AX56" s="28">
        <v>122.68150174042765</v>
      </c>
      <c r="AY56" s="28">
        <v>0</v>
      </c>
      <c r="AZ56" s="28">
        <v>-7.4496519144704125</v>
      </c>
      <c r="BA56" s="28">
        <v>115.35865241173546</v>
      </c>
      <c r="BB56" s="28">
        <v>255</v>
      </c>
      <c r="BD56" s="28">
        <v>255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348.23746383426425</v>
      </c>
      <c r="E57" s="28">
        <v>0.3041170918880448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2.4797239800102115</v>
      </c>
      <c r="R57" s="28">
        <v>0</v>
      </c>
      <c r="S57" s="28">
        <v>0</v>
      </c>
      <c r="T57" s="28">
        <v>0</v>
      </c>
      <c r="U57" s="28">
        <v>0.04678724490585305</v>
      </c>
      <c r="V57" s="28">
        <v>0.3041170918880448</v>
      </c>
      <c r="W57" s="28">
        <v>0</v>
      </c>
      <c r="X57" s="28">
        <v>0</v>
      </c>
      <c r="Y57" s="28">
        <v>0</v>
      </c>
      <c r="Z57" s="28">
        <v>0</v>
      </c>
      <c r="AA57" s="28">
        <v>0.32751071434097134</v>
      </c>
      <c r="AB57" s="28">
        <v>30.856188015410083</v>
      </c>
      <c r="AC57" s="28">
        <v>7.509352807389414</v>
      </c>
      <c r="AD57" s="28">
        <v>3.5090433679389785</v>
      </c>
      <c r="AE57" s="28">
        <v>0.32751071434097134</v>
      </c>
      <c r="AF57" s="28">
        <v>2.4797239800102115</v>
      </c>
      <c r="AG57" s="28">
        <v>59.8876734794919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28.470038525211578</v>
      </c>
      <c r="AP57" s="28">
        <v>0</v>
      </c>
      <c r="AQ57" s="28">
        <v>0</v>
      </c>
      <c r="AR57" s="28">
        <v>3.579224235297758</v>
      </c>
      <c r="AS57" s="28">
        <v>5.778224745872851</v>
      </c>
      <c r="AT57" s="28">
        <v>494.09669982826114</v>
      </c>
      <c r="AU57" s="28">
        <v>195.21977936967184</v>
      </c>
      <c r="AV57" s="28">
        <v>0</v>
      </c>
      <c r="AW57" s="28">
        <v>0</v>
      </c>
      <c r="AX57" s="28">
        <v>808.4835919731407</v>
      </c>
      <c r="AY57" s="28">
        <v>0</v>
      </c>
      <c r="AZ57" s="28">
        <v>14.1999288289264</v>
      </c>
      <c r="BA57" s="28">
        <v>1017.9033001717389</v>
      </c>
      <c r="BB57" s="28">
        <v>1512</v>
      </c>
      <c r="BD57" s="28">
        <v>1512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0.18104570159993877</v>
      </c>
      <c r="P58" s="28">
        <v>0</v>
      </c>
      <c r="Q58" s="28">
        <v>0</v>
      </c>
      <c r="R58" s="28">
        <v>0</v>
      </c>
      <c r="S58" s="28">
        <v>0</v>
      </c>
      <c r="T58" s="28">
        <v>0.4114675036362244</v>
      </c>
      <c r="U58" s="28">
        <v>0.06583480058179592</v>
      </c>
      <c r="V58" s="28">
        <v>16.639745847048918</v>
      </c>
      <c r="W58" s="28">
        <v>0.01645870014544898</v>
      </c>
      <c r="X58" s="28">
        <v>0</v>
      </c>
      <c r="Y58" s="28">
        <v>0.42792620378167345</v>
      </c>
      <c r="Z58" s="28">
        <v>51.07134655132818</v>
      </c>
      <c r="AA58" s="28">
        <v>0</v>
      </c>
      <c r="AB58" s="28">
        <v>1.0368981091632856</v>
      </c>
      <c r="AC58" s="28">
        <v>74.39332465742937</v>
      </c>
      <c r="AD58" s="28">
        <v>0</v>
      </c>
      <c r="AE58" s="28">
        <v>0</v>
      </c>
      <c r="AF58" s="28">
        <v>4.904692643343796</v>
      </c>
      <c r="AG58" s="28">
        <v>15.94848044094006</v>
      </c>
      <c r="AH58" s="28">
        <v>1.5964939141085508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37.14728622827834</v>
      </c>
      <c r="AP58" s="28">
        <v>0</v>
      </c>
      <c r="AQ58" s="28">
        <v>0</v>
      </c>
      <c r="AR58" s="28">
        <v>19.092092168720814</v>
      </c>
      <c r="AS58" s="28">
        <v>16.787874148357957</v>
      </c>
      <c r="AT58" s="28">
        <v>239.72096761846436</v>
      </c>
      <c r="AU58" s="28">
        <v>197.3562734440787</v>
      </c>
      <c r="AV58" s="28">
        <v>0</v>
      </c>
      <c r="AW58" s="28">
        <v>0</v>
      </c>
      <c r="AX58" s="28">
        <v>641.7905534716375</v>
      </c>
      <c r="AY58" s="28">
        <v>0</v>
      </c>
      <c r="AZ58" s="28">
        <v>-3.86779453418051</v>
      </c>
      <c r="BA58" s="28">
        <v>835.2790323815357</v>
      </c>
      <c r="BB58" s="28">
        <v>1075</v>
      </c>
      <c r="BD58" s="28">
        <v>1075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0.05568768965800049</v>
      </c>
      <c r="AC59" s="28">
        <v>47.47375543344542</v>
      </c>
      <c r="AD59" s="28">
        <v>0</v>
      </c>
      <c r="AE59" s="28">
        <v>0</v>
      </c>
      <c r="AF59" s="28">
        <v>0</v>
      </c>
      <c r="AG59" s="28">
        <v>9.661814155663086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23.110391208070205</v>
      </c>
      <c r="AP59" s="28">
        <v>0</v>
      </c>
      <c r="AQ59" s="28">
        <v>0</v>
      </c>
      <c r="AR59" s="28">
        <v>15.453333880095135</v>
      </c>
      <c r="AS59" s="28">
        <v>4.371483638153038</v>
      </c>
      <c r="AT59" s="28">
        <v>100.12646600508488</v>
      </c>
      <c r="AU59" s="28">
        <v>230.85331747724103</v>
      </c>
      <c r="AV59" s="28">
        <v>0</v>
      </c>
      <c r="AW59" s="28">
        <v>0</v>
      </c>
      <c r="AX59" s="28">
        <v>333.65279258590994</v>
      </c>
      <c r="AY59" s="28">
        <v>0</v>
      </c>
      <c r="AZ59" s="28">
        <v>14.367423931764128</v>
      </c>
      <c r="BA59" s="28">
        <v>578.8735339949151</v>
      </c>
      <c r="BB59" s="28">
        <v>679</v>
      </c>
      <c r="BD59" s="28">
        <v>679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0.33882082695252685</v>
      </c>
      <c r="AB60" s="28">
        <v>0</v>
      </c>
      <c r="AC60" s="28">
        <v>0</v>
      </c>
      <c r="AD60" s="28">
        <v>56.79013527309852</v>
      </c>
      <c r="AE60" s="28">
        <v>0</v>
      </c>
      <c r="AF60" s="28">
        <v>0</v>
      </c>
      <c r="AG60" s="28">
        <v>17.637506380806535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10.804619703930577</v>
      </c>
      <c r="AP60" s="28">
        <v>0</v>
      </c>
      <c r="AQ60" s="28">
        <v>0</v>
      </c>
      <c r="AR60" s="28">
        <v>7.171707503828484</v>
      </c>
      <c r="AS60" s="28">
        <v>11.181087289433385</v>
      </c>
      <c r="AT60" s="28">
        <v>103.92387697805002</v>
      </c>
      <c r="AU60" s="28">
        <v>0</v>
      </c>
      <c r="AV60" s="28">
        <v>0</v>
      </c>
      <c r="AW60" s="28">
        <v>0</v>
      </c>
      <c r="AX60" s="28">
        <v>191.99846860643186</v>
      </c>
      <c r="AY60" s="28">
        <v>0</v>
      </c>
      <c r="AZ60" s="28">
        <v>-0.9223455844818785</v>
      </c>
      <c r="BA60" s="28">
        <v>191.07612302194997</v>
      </c>
      <c r="BB60" s="28">
        <v>295</v>
      </c>
      <c r="BD60" s="28">
        <v>295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0.08766404199475065</v>
      </c>
      <c r="V61" s="28">
        <v>2.5203412073490816</v>
      </c>
      <c r="W61" s="28">
        <v>0</v>
      </c>
      <c r="X61" s="28">
        <v>0</v>
      </c>
      <c r="Y61" s="28">
        <v>0</v>
      </c>
      <c r="Z61" s="28">
        <v>0</v>
      </c>
      <c r="AA61" s="28">
        <v>0.7451443569553806</v>
      </c>
      <c r="AB61" s="28">
        <v>0.4164041994750656</v>
      </c>
      <c r="AC61" s="28">
        <v>0</v>
      </c>
      <c r="AD61" s="28">
        <v>37.16955380577428</v>
      </c>
      <c r="AE61" s="28">
        <v>0</v>
      </c>
      <c r="AF61" s="28">
        <v>0.065748031496063</v>
      </c>
      <c r="AG61" s="28">
        <v>5.391338582677165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14.90288713910761</v>
      </c>
      <c r="AP61" s="28">
        <v>0</v>
      </c>
      <c r="AQ61" s="28">
        <v>0</v>
      </c>
      <c r="AR61" s="28">
        <v>14.90288713910761</v>
      </c>
      <c r="AS61" s="28">
        <v>7.100787401574803</v>
      </c>
      <c r="AT61" s="28">
        <v>83.30275590551182</v>
      </c>
      <c r="AU61" s="28">
        <v>8.087007874015748</v>
      </c>
      <c r="AV61" s="28">
        <v>0</v>
      </c>
      <c r="AW61" s="28">
        <v>0</v>
      </c>
      <c r="AX61" s="28">
        <v>413.09488188976377</v>
      </c>
      <c r="AY61" s="28">
        <v>0</v>
      </c>
      <c r="AZ61" s="28">
        <v>-3.4846456692913383</v>
      </c>
      <c r="BA61" s="28">
        <v>417.6972440944882</v>
      </c>
      <c r="BB61" s="28">
        <v>501</v>
      </c>
      <c r="BD61" s="28">
        <v>501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2.1678306822104787</v>
      </c>
      <c r="R62" s="28">
        <v>0</v>
      </c>
      <c r="S62" s="28">
        <v>8.184666861406908</v>
      </c>
      <c r="T62" s="28">
        <v>0.17696576997636562</v>
      </c>
      <c r="U62" s="28">
        <v>0.11060360623522851</v>
      </c>
      <c r="V62" s="28">
        <v>3.2296253020686727</v>
      </c>
      <c r="W62" s="28">
        <v>0</v>
      </c>
      <c r="X62" s="28">
        <v>0</v>
      </c>
      <c r="Y62" s="28">
        <v>0</v>
      </c>
      <c r="Z62" s="28">
        <v>0</v>
      </c>
      <c r="AA62" s="28">
        <v>1.7917784210107017</v>
      </c>
      <c r="AB62" s="28">
        <v>14.090899434368112</v>
      </c>
      <c r="AC62" s="28">
        <v>0</v>
      </c>
      <c r="AD62" s="28">
        <v>8.981012826300555</v>
      </c>
      <c r="AE62" s="28">
        <v>176.58971771516582</v>
      </c>
      <c r="AF62" s="28">
        <v>0</v>
      </c>
      <c r="AG62" s="28">
        <v>59.21717077834134</v>
      </c>
      <c r="AH62" s="28">
        <v>0</v>
      </c>
      <c r="AI62" s="28">
        <v>8.405874073877367</v>
      </c>
      <c r="AJ62" s="28">
        <v>0</v>
      </c>
      <c r="AK62" s="28">
        <v>0</v>
      </c>
      <c r="AL62" s="28">
        <v>0</v>
      </c>
      <c r="AM62" s="28">
        <v>0</v>
      </c>
      <c r="AN62" s="28">
        <v>0.24332793371750272</v>
      </c>
      <c r="AO62" s="28">
        <v>22.80646360570412</v>
      </c>
      <c r="AP62" s="28">
        <v>0</v>
      </c>
      <c r="AQ62" s="28">
        <v>0</v>
      </c>
      <c r="AR62" s="28">
        <v>7.675890272724859</v>
      </c>
      <c r="AS62" s="28">
        <v>5.839870409220065</v>
      </c>
      <c r="AT62" s="28">
        <v>319.51169769232814</v>
      </c>
      <c r="AU62" s="28">
        <v>296.63887192288286</v>
      </c>
      <c r="AV62" s="28">
        <v>0</v>
      </c>
      <c r="AW62" s="28">
        <v>0</v>
      </c>
      <c r="AX62" s="28">
        <v>247.26542209947684</v>
      </c>
      <c r="AY62" s="28">
        <v>0</v>
      </c>
      <c r="AZ62" s="28">
        <v>-30.41599171468784</v>
      </c>
      <c r="BA62" s="28">
        <v>513.4883023076719</v>
      </c>
      <c r="BB62" s="28">
        <v>833</v>
      </c>
      <c r="BD62" s="28">
        <v>833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1.8214189854164804</v>
      </c>
      <c r="T63" s="28">
        <v>0.04670305090811488</v>
      </c>
      <c r="U63" s="28">
        <v>0.3502728818108616</v>
      </c>
      <c r="V63" s="28">
        <v>9.784289165250067</v>
      </c>
      <c r="W63" s="28">
        <v>0</v>
      </c>
      <c r="X63" s="28">
        <v>0</v>
      </c>
      <c r="Y63" s="28">
        <v>0</v>
      </c>
      <c r="Z63" s="28">
        <v>0.04670305090811488</v>
      </c>
      <c r="AA63" s="28">
        <v>0</v>
      </c>
      <c r="AB63" s="28">
        <v>175.46336226178758</v>
      </c>
      <c r="AC63" s="28">
        <v>28.65232173212848</v>
      </c>
      <c r="AD63" s="28">
        <v>0</v>
      </c>
      <c r="AE63" s="28">
        <v>0</v>
      </c>
      <c r="AF63" s="28">
        <v>129.97459067728371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346.1396618054934</v>
      </c>
      <c r="AU63" s="28">
        <v>166.75324326742418</v>
      </c>
      <c r="AV63" s="28">
        <v>0</v>
      </c>
      <c r="AW63" s="28">
        <v>0</v>
      </c>
      <c r="AX63" s="28">
        <v>0.04670305090811488</v>
      </c>
      <c r="AY63" s="28">
        <v>0</v>
      </c>
      <c r="AZ63" s="28">
        <v>9.060391876174286</v>
      </c>
      <c r="BA63" s="28">
        <v>175.8603381945066</v>
      </c>
      <c r="BB63" s="28">
        <v>522</v>
      </c>
      <c r="BD63" s="28">
        <v>522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0.026024677350730392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5.725429017160686</v>
      </c>
      <c r="V64" s="28">
        <v>6.506169337682598</v>
      </c>
      <c r="W64" s="28">
        <v>0</v>
      </c>
      <c r="X64" s="28">
        <v>0</v>
      </c>
      <c r="Y64" s="28">
        <v>0</v>
      </c>
      <c r="Z64" s="28">
        <v>0.13012338675365195</v>
      </c>
      <c r="AA64" s="28">
        <v>0.052049354701460784</v>
      </c>
      <c r="AB64" s="28">
        <v>0.5465182243653383</v>
      </c>
      <c r="AC64" s="28">
        <v>0</v>
      </c>
      <c r="AD64" s="28">
        <v>2.4983690256701174</v>
      </c>
      <c r="AE64" s="28">
        <v>0</v>
      </c>
      <c r="AF64" s="28">
        <v>11.29470997021699</v>
      </c>
      <c r="AG64" s="28">
        <v>29.74620621188484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15.458658346333854</v>
      </c>
      <c r="AP64" s="28">
        <v>0</v>
      </c>
      <c r="AQ64" s="28">
        <v>0</v>
      </c>
      <c r="AR64" s="28">
        <v>8.379946106935186</v>
      </c>
      <c r="AS64" s="28">
        <v>1.4053325769394414</v>
      </c>
      <c r="AT64" s="28">
        <v>81.76953623599489</v>
      </c>
      <c r="AU64" s="28">
        <v>25.32201106226067</v>
      </c>
      <c r="AV64" s="28">
        <v>0</v>
      </c>
      <c r="AW64" s="28">
        <v>0</v>
      </c>
      <c r="AX64" s="28">
        <v>262.35477237271306</v>
      </c>
      <c r="AY64" s="28">
        <v>0</v>
      </c>
      <c r="AZ64" s="28">
        <v>-2.446319670968657</v>
      </c>
      <c r="BA64" s="28">
        <v>285.2304637640051</v>
      </c>
      <c r="BB64" s="28">
        <v>367</v>
      </c>
      <c r="BD64" s="28">
        <v>367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35.84302057739558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0.018542690417690418</v>
      </c>
      <c r="U65" s="28">
        <v>0</v>
      </c>
      <c r="V65" s="28">
        <v>0.14834152334152334</v>
      </c>
      <c r="W65" s="28">
        <v>0</v>
      </c>
      <c r="X65" s="28">
        <v>0</v>
      </c>
      <c r="Y65" s="28">
        <v>0</v>
      </c>
      <c r="Z65" s="28">
        <v>0</v>
      </c>
      <c r="AA65" s="28">
        <v>0.9456772113022114</v>
      </c>
      <c r="AB65" s="28">
        <v>2.4105497542997543</v>
      </c>
      <c r="AC65" s="28">
        <v>9.586570945945946</v>
      </c>
      <c r="AD65" s="28">
        <v>6.823710073710074</v>
      </c>
      <c r="AE65" s="28">
        <v>0</v>
      </c>
      <c r="AF65" s="28">
        <v>0.05562807125307125</v>
      </c>
      <c r="AG65" s="28">
        <v>42.29587684275184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36.028447481572485</v>
      </c>
      <c r="AP65" s="28">
        <v>0</v>
      </c>
      <c r="AQ65" s="28">
        <v>0</v>
      </c>
      <c r="AR65" s="28">
        <v>23.716101044226043</v>
      </c>
      <c r="AS65" s="28">
        <v>17.133445945945944</v>
      </c>
      <c r="AT65" s="28">
        <v>175.00591216216216</v>
      </c>
      <c r="AU65" s="28">
        <v>34.35960534398034</v>
      </c>
      <c r="AV65" s="28">
        <v>0</v>
      </c>
      <c r="AW65" s="28">
        <v>0</v>
      </c>
      <c r="AX65" s="28">
        <v>756.7086532555282</v>
      </c>
      <c r="AY65" s="28">
        <v>0</v>
      </c>
      <c r="AZ65" s="28">
        <v>-0.07417076167076167</v>
      </c>
      <c r="BA65" s="28">
        <v>790.9940878378378</v>
      </c>
      <c r="BB65" s="28">
        <v>966</v>
      </c>
      <c r="BD65" s="28">
        <v>966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0.07238373666829083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70.06745709490552</v>
      </c>
      <c r="AH66" s="28">
        <v>0</v>
      </c>
      <c r="AI66" s="28">
        <v>0</v>
      </c>
      <c r="AJ66" s="28">
        <v>0</v>
      </c>
      <c r="AK66" s="28">
        <v>0</v>
      </c>
      <c r="AL66" s="28">
        <v>2.7023261689495244</v>
      </c>
      <c r="AM66" s="28">
        <v>0</v>
      </c>
      <c r="AN66" s="28">
        <v>0</v>
      </c>
      <c r="AO66" s="28">
        <v>651.2606067168354</v>
      </c>
      <c r="AP66" s="28">
        <v>0</v>
      </c>
      <c r="AQ66" s="28">
        <v>0</v>
      </c>
      <c r="AR66" s="28">
        <v>7.527908613502247</v>
      </c>
      <c r="AS66" s="28">
        <v>16.117445364806095</v>
      </c>
      <c r="AT66" s="28">
        <v>747.7481276956671</v>
      </c>
      <c r="AU66" s="28">
        <v>10.978200061357443</v>
      </c>
      <c r="AV66" s="28">
        <v>0</v>
      </c>
      <c r="AW66" s="28">
        <v>0</v>
      </c>
      <c r="AX66" s="28">
        <v>568.4777398805335</v>
      </c>
      <c r="AY66" s="28">
        <v>0</v>
      </c>
      <c r="AZ66" s="28">
        <v>9.795932362442025</v>
      </c>
      <c r="BA66" s="28">
        <v>589.2518723043329</v>
      </c>
      <c r="BB66" s="28">
        <v>1337</v>
      </c>
      <c r="BD66" s="28">
        <v>1337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0.6055304740406321</v>
      </c>
      <c r="E67" s="28">
        <v>0</v>
      </c>
      <c r="F67" s="28">
        <v>0</v>
      </c>
      <c r="G67" s="28">
        <v>0.2610045146726862</v>
      </c>
      <c r="H67" s="28">
        <v>8.414785553047404</v>
      </c>
      <c r="I67" s="28">
        <v>1.9940744920993227</v>
      </c>
      <c r="J67" s="28">
        <v>0.7099322799097065</v>
      </c>
      <c r="K67" s="28">
        <v>0.010440180586907448</v>
      </c>
      <c r="L67" s="28">
        <v>0.2610045146726862</v>
      </c>
      <c r="M67" s="28">
        <v>0</v>
      </c>
      <c r="N67" s="28">
        <v>0.08352144469525959</v>
      </c>
      <c r="O67" s="28">
        <v>0.010440180586907448</v>
      </c>
      <c r="P67" s="28">
        <v>0</v>
      </c>
      <c r="Q67" s="28">
        <v>1.492945823927765</v>
      </c>
      <c r="R67" s="28">
        <v>0.010440180586907448</v>
      </c>
      <c r="S67" s="28">
        <v>0.09396162528216703</v>
      </c>
      <c r="T67" s="28">
        <v>0</v>
      </c>
      <c r="U67" s="28">
        <v>0</v>
      </c>
      <c r="V67" s="28">
        <v>0.010440180586907448</v>
      </c>
      <c r="W67" s="28">
        <v>0.39672686230248305</v>
      </c>
      <c r="X67" s="28">
        <v>0</v>
      </c>
      <c r="Y67" s="28">
        <v>2.8292889390519185</v>
      </c>
      <c r="Z67" s="28">
        <v>0.5115688487584651</v>
      </c>
      <c r="AA67" s="28">
        <v>0.08352144469525959</v>
      </c>
      <c r="AB67" s="28">
        <v>1.0753386004514671</v>
      </c>
      <c r="AC67" s="28">
        <v>0.010440180586907448</v>
      </c>
      <c r="AD67" s="28">
        <v>0</v>
      </c>
      <c r="AE67" s="28">
        <v>0</v>
      </c>
      <c r="AF67" s="28">
        <v>0.07308126410835214</v>
      </c>
      <c r="AG67" s="28">
        <v>0</v>
      </c>
      <c r="AH67" s="28">
        <v>3.810665914221219</v>
      </c>
      <c r="AI67" s="28">
        <v>0</v>
      </c>
      <c r="AJ67" s="28">
        <v>7.976297968397291</v>
      </c>
      <c r="AK67" s="28">
        <v>0</v>
      </c>
      <c r="AL67" s="28">
        <v>3.9672686230248306</v>
      </c>
      <c r="AM67" s="28">
        <v>0.010440180586907448</v>
      </c>
      <c r="AN67" s="28">
        <v>20.75507900677201</v>
      </c>
      <c r="AO67" s="28">
        <v>5.56461625282167</v>
      </c>
      <c r="AP67" s="28">
        <v>3.226015801354402</v>
      </c>
      <c r="AQ67" s="28">
        <v>1.0335778781038374</v>
      </c>
      <c r="AR67" s="28">
        <v>27.95880361173815</v>
      </c>
      <c r="AS67" s="28">
        <v>13.822799097065463</v>
      </c>
      <c r="AT67" s="28">
        <v>107.06405191873588</v>
      </c>
      <c r="AU67" s="28">
        <v>11.828724604966139</v>
      </c>
      <c r="AV67" s="28">
        <v>0</v>
      </c>
      <c r="AW67" s="28">
        <v>0</v>
      </c>
      <c r="AX67" s="28">
        <v>138.24887133182847</v>
      </c>
      <c r="AY67" s="28">
        <v>0.208803611738149</v>
      </c>
      <c r="AZ67" s="28">
        <v>1.649548532731377</v>
      </c>
      <c r="BA67" s="28">
        <v>151.93594808126412</v>
      </c>
      <c r="BB67" s="28">
        <v>259</v>
      </c>
      <c r="BD67" s="28">
        <v>259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53.515046889270046</v>
      </c>
      <c r="E68" s="28">
        <v>49.08123760942686</v>
      </c>
      <c r="F68" s="28">
        <v>93.59118348072083</v>
      </c>
      <c r="G68" s="28">
        <v>108.88610696545118</v>
      </c>
      <c r="H68" s="28">
        <v>150.68077428552337</v>
      </c>
      <c r="I68" s="28">
        <v>122.3937584924153</v>
      </c>
      <c r="J68" s="28">
        <v>58.73938030427906</v>
      </c>
      <c r="K68" s="28">
        <v>44.85365201701824</v>
      </c>
      <c r="L68" s="28">
        <v>42.92889760096229</v>
      </c>
      <c r="M68" s="28">
        <v>29.833693448867308</v>
      </c>
      <c r="N68" s="28">
        <v>47.87826609939189</v>
      </c>
      <c r="O68" s="28">
        <v>65.47602076047491</v>
      </c>
      <c r="P68" s="28">
        <v>34.50809703071749</v>
      </c>
      <c r="Q68" s="28">
        <v>89.8447864923262</v>
      </c>
      <c r="R68" s="28">
        <v>15.707370859599491</v>
      </c>
      <c r="S68" s="28">
        <v>56.333437284209126</v>
      </c>
      <c r="T68" s="28">
        <v>172.71233822644956</v>
      </c>
      <c r="U68" s="28">
        <v>41.24473748691332</v>
      </c>
      <c r="V68" s="28">
        <v>27.668344730804357</v>
      </c>
      <c r="W68" s="28">
        <v>38.04827033167755</v>
      </c>
      <c r="X68" s="28">
        <v>63.99808433386051</v>
      </c>
      <c r="Y68" s="28">
        <v>15.501147172164925</v>
      </c>
      <c r="Z68" s="28">
        <v>16.979083598779322</v>
      </c>
      <c r="AA68" s="28">
        <v>3.5745439155324883</v>
      </c>
      <c r="AB68" s="28">
        <v>39.560577372864365</v>
      </c>
      <c r="AC68" s="28">
        <v>55.40543069075357</v>
      </c>
      <c r="AD68" s="28">
        <v>27.565232887087074</v>
      </c>
      <c r="AE68" s="28">
        <v>10.34555498630076</v>
      </c>
      <c r="AF68" s="28">
        <v>20.450515670594527</v>
      </c>
      <c r="AG68" s="28">
        <v>50.18109727574454</v>
      </c>
      <c r="AH68" s="28">
        <v>7.630276435078965</v>
      </c>
      <c r="AI68" s="28">
        <v>1171.7629920032077</v>
      </c>
      <c r="AJ68" s="28">
        <v>17.666495890227875</v>
      </c>
      <c r="AK68" s="28">
        <v>266.3378923217428</v>
      </c>
      <c r="AL68" s="28">
        <v>105.89586349764997</v>
      </c>
      <c r="AM68" s="28">
        <v>78.4681130688526</v>
      </c>
      <c r="AN68" s="28">
        <v>65.0979440001782</v>
      </c>
      <c r="AO68" s="28">
        <v>253.68950615908938</v>
      </c>
      <c r="AP68" s="28">
        <v>63.34504265698438</v>
      </c>
      <c r="AQ68" s="28">
        <v>9.348807163700354</v>
      </c>
      <c r="AR68" s="28">
        <v>371.3744904550821</v>
      </c>
      <c r="AS68" s="28">
        <v>198.8683759160671</v>
      </c>
      <c r="AT68" s="28">
        <v>4256.972467868041</v>
      </c>
      <c r="AU68" s="28">
        <v>0</v>
      </c>
      <c r="AV68" s="28">
        <v>0</v>
      </c>
      <c r="AW68" s="28">
        <v>0</v>
      </c>
      <c r="AX68" s="28">
        <v>1915.0275321319582</v>
      </c>
      <c r="AY68" s="28">
        <v>0</v>
      </c>
      <c r="AZ68" s="28">
        <v>0</v>
      </c>
      <c r="BA68" s="28">
        <v>1915.0275321319582</v>
      </c>
      <c r="BB68" s="28">
        <v>6172</v>
      </c>
      <c r="BD68" s="28">
        <v>6172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0.030164450608590413</v>
      </c>
      <c r="F69" s="28">
        <v>46.72473399270656</v>
      </c>
      <c r="G69" s="28">
        <v>3.137102863293403</v>
      </c>
      <c r="H69" s="28">
        <v>0.8144401664319412</v>
      </c>
      <c r="I69" s="28">
        <v>0.8446046170405317</v>
      </c>
      <c r="J69" s="28">
        <v>0.36197340730308497</v>
      </c>
      <c r="K69" s="28">
        <v>0.9954268700834837</v>
      </c>
      <c r="L69" s="28">
        <v>2.2623337956442815</v>
      </c>
      <c r="M69" s="28">
        <v>3.348254017553536</v>
      </c>
      <c r="N69" s="28">
        <v>18.82261717976042</v>
      </c>
      <c r="O69" s="28">
        <v>2.2924982462528716</v>
      </c>
      <c r="P69" s="28">
        <v>0.874769067649122</v>
      </c>
      <c r="Q69" s="28">
        <v>1.297071376169388</v>
      </c>
      <c r="R69" s="28">
        <v>3.529240721205079</v>
      </c>
      <c r="S69" s="28">
        <v>0.9954268700834837</v>
      </c>
      <c r="T69" s="28">
        <v>4.554832041897153</v>
      </c>
      <c r="U69" s="28">
        <v>2.2623337956442815</v>
      </c>
      <c r="V69" s="28">
        <v>0.7541112652147605</v>
      </c>
      <c r="W69" s="28">
        <v>0.42230230852026585</v>
      </c>
      <c r="X69" s="28">
        <v>0.6334534627803987</v>
      </c>
      <c r="Y69" s="28">
        <v>0.27148005547731374</v>
      </c>
      <c r="Z69" s="28">
        <v>0.21115115426013292</v>
      </c>
      <c r="AA69" s="28">
        <v>0.060328901217180826</v>
      </c>
      <c r="AB69" s="28">
        <v>0.21115115426013292</v>
      </c>
      <c r="AC69" s="28">
        <v>1.4478936292123399</v>
      </c>
      <c r="AD69" s="28">
        <v>0.4826312097374466</v>
      </c>
      <c r="AE69" s="28">
        <v>0.060328901217180826</v>
      </c>
      <c r="AF69" s="28">
        <v>0.6032890121718083</v>
      </c>
      <c r="AG69" s="28">
        <v>0.8144401664319412</v>
      </c>
      <c r="AH69" s="28">
        <v>0</v>
      </c>
      <c r="AI69" s="28">
        <v>0.27148005547731374</v>
      </c>
      <c r="AJ69" s="28">
        <v>110.49238257926669</v>
      </c>
      <c r="AK69" s="28">
        <v>5.3994366589376845</v>
      </c>
      <c r="AL69" s="28">
        <v>1.1462491231264358</v>
      </c>
      <c r="AM69" s="28">
        <v>19.818044049843902</v>
      </c>
      <c r="AN69" s="28">
        <v>34.9304338047477</v>
      </c>
      <c r="AO69" s="28">
        <v>47.05654294940105</v>
      </c>
      <c r="AP69" s="28">
        <v>9.320815238054438</v>
      </c>
      <c r="AQ69" s="28">
        <v>134.83509422039916</v>
      </c>
      <c r="AR69" s="28">
        <v>359.5300868037892</v>
      </c>
      <c r="AS69" s="28">
        <v>35.20191386022502</v>
      </c>
      <c r="AT69" s="28">
        <v>857.1228640430966</v>
      </c>
      <c r="AU69" s="28">
        <v>28.44507692390076</v>
      </c>
      <c r="AV69" s="28">
        <v>0</v>
      </c>
      <c r="AW69" s="28">
        <v>0</v>
      </c>
      <c r="AX69" s="28">
        <v>0</v>
      </c>
      <c r="AY69" s="28">
        <v>4747.432059033003</v>
      </c>
      <c r="AZ69" s="28">
        <v>0</v>
      </c>
      <c r="BA69" s="28">
        <v>4775.877135956904</v>
      </c>
      <c r="BB69" s="28">
        <v>5633</v>
      </c>
      <c r="BD69" s="28">
        <v>5633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103.8817963352358</v>
      </c>
      <c r="E71" s="28">
        <v>139.40556056206404</v>
      </c>
      <c r="F71" s="28">
        <v>282.9947821056262</v>
      </c>
      <c r="G71" s="28">
        <v>50.1665776620718</v>
      </c>
      <c r="H71" s="28">
        <v>133.42890201706663</v>
      </c>
      <c r="I71" s="28">
        <v>35.075514835953406</v>
      </c>
      <c r="J71" s="28">
        <v>47.85062247588532</v>
      </c>
      <c r="K71" s="28">
        <v>56.40471501841283</v>
      </c>
      <c r="L71" s="28">
        <v>45.01170966701156</v>
      </c>
      <c r="M71" s="28">
        <v>67.08799216759566</v>
      </c>
      <c r="N71" s="28">
        <v>86.2132995115873</v>
      </c>
      <c r="O71" s="28">
        <v>55.39615388894452</v>
      </c>
      <c r="P71" s="28">
        <v>26.44671406161343</v>
      </c>
      <c r="Q71" s="28">
        <v>61.2607500862232</v>
      </c>
      <c r="R71" s="28">
        <v>12.775107639931912</v>
      </c>
      <c r="S71" s="28">
        <v>43.29342033532481</v>
      </c>
      <c r="T71" s="28">
        <v>143.66392977537464</v>
      </c>
      <c r="U71" s="28">
        <v>26.633484641144598</v>
      </c>
      <c r="V71" s="28">
        <v>63.987600547378264</v>
      </c>
      <c r="W71" s="28">
        <v>28.239711625112644</v>
      </c>
      <c r="X71" s="28">
        <v>21.067721371115784</v>
      </c>
      <c r="Y71" s="28">
        <v>9.226466628839713</v>
      </c>
      <c r="Z71" s="28">
        <v>16.249040419211642</v>
      </c>
      <c r="AA71" s="28">
        <v>5.266930342778946</v>
      </c>
      <c r="AB71" s="28">
        <v>61.5969371293793</v>
      </c>
      <c r="AC71" s="28">
        <v>78.81718456215302</v>
      </c>
      <c r="AD71" s="28">
        <v>32.983684345204324</v>
      </c>
      <c r="AE71" s="28">
        <v>17.182893316867485</v>
      </c>
      <c r="AF71" s="28">
        <v>119.421108552229</v>
      </c>
      <c r="AG71" s="28">
        <v>70.86075787412526</v>
      </c>
      <c r="AH71" s="28">
        <v>4.071598633779469</v>
      </c>
      <c r="AI71" s="28">
        <v>80.61018212565224</v>
      </c>
      <c r="AJ71" s="28">
        <v>39.96890401967002</v>
      </c>
      <c r="AK71" s="28">
        <v>593.108652359178</v>
      </c>
      <c r="AL71" s="28">
        <v>578.5779012716532</v>
      </c>
      <c r="AM71" s="28">
        <v>119.98142029082251</v>
      </c>
      <c r="AN71" s="28">
        <v>79.34014218484029</v>
      </c>
      <c r="AO71" s="28">
        <v>176.87173881601638</v>
      </c>
      <c r="AP71" s="28">
        <v>78.59305986671562</v>
      </c>
      <c r="AQ71" s="28">
        <v>10.01090306287062</v>
      </c>
      <c r="AR71" s="28">
        <v>123.6421236496334</v>
      </c>
      <c r="AS71" s="28">
        <v>53.9393433686014</v>
      </c>
      <c r="AT71" s="28">
        <v>3880.607039150896</v>
      </c>
      <c r="AU71" s="28">
        <v>199.95658244606878</v>
      </c>
      <c r="AV71" s="28">
        <v>0</v>
      </c>
      <c r="AW71" s="28">
        <v>0</v>
      </c>
      <c r="AX71" s="28">
        <v>2634.436378403035</v>
      </c>
      <c r="AY71" s="28">
        <v>0</v>
      </c>
      <c r="AZ71" s="28">
        <v>0</v>
      </c>
      <c r="BA71" s="28">
        <v>2834.392960849104</v>
      </c>
      <c r="BB71" s="28">
        <v>6715</v>
      </c>
      <c r="BD71" s="28">
        <v>6715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42.28249270003992</v>
      </c>
      <c r="E72" s="28">
        <v>82.00610255656156</v>
      </c>
      <c r="F72" s="28">
        <v>156.7011112744995</v>
      </c>
      <c r="G72" s="28">
        <v>16.389035354914604</v>
      </c>
      <c r="H72" s="28">
        <v>136.96115791021575</v>
      </c>
      <c r="I72" s="28">
        <v>6.397207108795664</v>
      </c>
      <c r="J72" s="28">
        <v>23.943832321492344</v>
      </c>
      <c r="K72" s="28">
        <v>94.06940739029052</v>
      </c>
      <c r="L72" s="28">
        <v>89.37812217717371</v>
      </c>
      <c r="M72" s="28">
        <v>122.09526710501439</v>
      </c>
      <c r="N72" s="28">
        <v>90.23108312501313</v>
      </c>
      <c r="O72" s="28">
        <v>51.66506312627355</v>
      </c>
      <c r="P72" s="28">
        <v>5.8488750708988935</v>
      </c>
      <c r="Q72" s="28">
        <v>49.10618028275529</v>
      </c>
      <c r="R72" s="28">
        <v>12.307007961683087</v>
      </c>
      <c r="S72" s="28">
        <v>35.70250824527866</v>
      </c>
      <c r="T72" s="28">
        <v>72.9890868222591</v>
      </c>
      <c r="U72" s="28">
        <v>46.3035943112829</v>
      </c>
      <c r="V72" s="28">
        <v>55.68616473751654</v>
      </c>
      <c r="W72" s="28">
        <v>25.954383127113836</v>
      </c>
      <c r="X72" s="28">
        <v>4.2038789572085795</v>
      </c>
      <c r="Y72" s="28">
        <v>1.0966640757935424</v>
      </c>
      <c r="Z72" s="28">
        <v>7.432945402600677</v>
      </c>
      <c r="AA72" s="28">
        <v>1.0357382938050124</v>
      </c>
      <c r="AB72" s="28">
        <v>9.56534777219923</v>
      </c>
      <c r="AC72" s="28">
        <v>31.86418398000126</v>
      </c>
      <c r="AD72" s="28">
        <v>10.905714975946895</v>
      </c>
      <c r="AE72" s="28">
        <v>7.798500094531857</v>
      </c>
      <c r="AF72" s="28">
        <v>11.027566539923955</v>
      </c>
      <c r="AG72" s="28">
        <v>9.321644644245112</v>
      </c>
      <c r="AH72" s="28">
        <v>1.1575898577820725</v>
      </c>
      <c r="AI72" s="28">
        <v>115.57620843224167</v>
      </c>
      <c r="AJ72" s="28">
        <v>30.523816776253597</v>
      </c>
      <c r="AK72" s="28">
        <v>324.61256643488855</v>
      </c>
      <c r="AL72" s="28">
        <v>146.5874314644035</v>
      </c>
      <c r="AM72" s="28">
        <v>1790.6087326429006</v>
      </c>
      <c r="AN72" s="28">
        <v>948.3097966514715</v>
      </c>
      <c r="AO72" s="28">
        <v>605.2976440560468</v>
      </c>
      <c r="AP72" s="28">
        <v>1457.832111421549</v>
      </c>
      <c r="AQ72" s="28">
        <v>30.828445686196247</v>
      </c>
      <c r="AR72" s="28">
        <v>1443.0880721803246</v>
      </c>
      <c r="AS72" s="28">
        <v>153.10649013717622</v>
      </c>
      <c r="AT72" s="28">
        <v>8357.798773186565</v>
      </c>
      <c r="AU72" s="28">
        <v>52.03061781820474</v>
      </c>
      <c r="AV72" s="28">
        <v>0</v>
      </c>
      <c r="AW72" s="28">
        <v>0</v>
      </c>
      <c r="AX72" s="28">
        <v>3191.1706089952318</v>
      </c>
      <c r="AY72" s="28">
        <v>0</v>
      </c>
      <c r="AZ72" s="28">
        <v>0</v>
      </c>
      <c r="BA72" s="28">
        <v>3243.2012268134363</v>
      </c>
      <c r="BB72" s="28">
        <v>11601</v>
      </c>
      <c r="BD72" s="28">
        <v>11601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2.8838351261937953</v>
      </c>
      <c r="E73" s="28">
        <v>1.4190299827302804</v>
      </c>
      <c r="F73" s="28">
        <v>2.426083518861447</v>
      </c>
      <c r="G73" s="28">
        <v>1.785231268596159</v>
      </c>
      <c r="H73" s="28">
        <v>1.464805143463515</v>
      </c>
      <c r="I73" s="28">
        <v>0.6866274109985228</v>
      </c>
      <c r="J73" s="28">
        <v>2.975385447660265</v>
      </c>
      <c r="K73" s="28">
        <v>4.897942198456128</v>
      </c>
      <c r="L73" s="28">
        <v>2.380308358128212</v>
      </c>
      <c r="M73" s="28">
        <v>4.760616716256424</v>
      </c>
      <c r="N73" s="28">
        <v>2.8838351261937953</v>
      </c>
      <c r="O73" s="28">
        <v>6.316972181186409</v>
      </c>
      <c r="P73" s="28">
        <v>2.334533197394977</v>
      </c>
      <c r="Q73" s="28">
        <v>3.6162376979255533</v>
      </c>
      <c r="R73" s="28">
        <v>0.8239528931982273</v>
      </c>
      <c r="S73" s="28">
        <v>1.5563554649299849</v>
      </c>
      <c r="T73" s="28">
        <v>5.904995734587295</v>
      </c>
      <c r="U73" s="28">
        <v>2.2429828759285075</v>
      </c>
      <c r="V73" s="28">
        <v>2.426083518861447</v>
      </c>
      <c r="W73" s="28">
        <v>1.9225567507958636</v>
      </c>
      <c r="X73" s="28">
        <v>1.9225567507958636</v>
      </c>
      <c r="Y73" s="28">
        <v>1.0070535361311665</v>
      </c>
      <c r="Z73" s="28">
        <v>1.2817045005305758</v>
      </c>
      <c r="AA73" s="28">
        <v>0.18310064293293937</v>
      </c>
      <c r="AB73" s="28">
        <v>1.2817045005305758</v>
      </c>
      <c r="AC73" s="28">
        <v>1.4190299827302804</v>
      </c>
      <c r="AD73" s="28">
        <v>1.0070535361311665</v>
      </c>
      <c r="AE73" s="28">
        <v>0.5493019287988181</v>
      </c>
      <c r="AF73" s="28">
        <v>0.41197644659911364</v>
      </c>
      <c r="AG73" s="28">
        <v>2.334533197394977</v>
      </c>
      <c r="AH73" s="28">
        <v>0.595077089532053</v>
      </c>
      <c r="AI73" s="28">
        <v>9.750109236179023</v>
      </c>
      <c r="AJ73" s="28">
        <v>0.9612783753979318</v>
      </c>
      <c r="AK73" s="28">
        <v>23.52843261688271</v>
      </c>
      <c r="AL73" s="28">
        <v>72.69095524437694</v>
      </c>
      <c r="AM73" s="28">
        <v>7.186700235117871</v>
      </c>
      <c r="AN73" s="28">
        <v>472.3538836062504</v>
      </c>
      <c r="AO73" s="28">
        <v>3.4789122157258485</v>
      </c>
      <c r="AP73" s="28">
        <v>3.4331370549926135</v>
      </c>
      <c r="AQ73" s="28">
        <v>1.1443790183308713</v>
      </c>
      <c r="AR73" s="28">
        <v>49.2540729489607</v>
      </c>
      <c r="AS73" s="28">
        <v>1.6021306256632195</v>
      </c>
      <c r="AT73" s="28">
        <v>713.0854539023325</v>
      </c>
      <c r="AU73" s="28">
        <v>16.067081417365433</v>
      </c>
      <c r="AV73" s="28">
        <v>0</v>
      </c>
      <c r="AW73" s="28">
        <v>0</v>
      </c>
      <c r="AX73" s="28">
        <v>1470.8474646803022</v>
      </c>
      <c r="AY73" s="28">
        <v>0</v>
      </c>
      <c r="AZ73" s="28">
        <v>0</v>
      </c>
      <c r="BA73" s="28">
        <v>1486.9145460976677</v>
      </c>
      <c r="BB73" s="28">
        <v>2200</v>
      </c>
      <c r="BD73" s="28">
        <v>2200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98.07301903542819</v>
      </c>
      <c r="E74" s="28">
        <v>92.70143075398464</v>
      </c>
      <c r="F74" s="28">
        <v>68.6123492856553</v>
      </c>
      <c r="G74" s="28">
        <v>49.89485609876951</v>
      </c>
      <c r="H74" s="28">
        <v>145.42052399042035</v>
      </c>
      <c r="I74" s="28">
        <v>69.60913886365513</v>
      </c>
      <c r="J74" s="28">
        <v>64.79132256998926</v>
      </c>
      <c r="K74" s="28">
        <v>159.32020088364027</v>
      </c>
      <c r="L74" s="28">
        <v>66.39726133454455</v>
      </c>
      <c r="M74" s="28">
        <v>102.66932653398298</v>
      </c>
      <c r="N74" s="28">
        <v>132.18537348253366</v>
      </c>
      <c r="O74" s="28">
        <v>117.84267899909158</v>
      </c>
      <c r="P74" s="28">
        <v>33.060187670327856</v>
      </c>
      <c r="Q74" s="28">
        <v>97.1869838549839</v>
      </c>
      <c r="R74" s="28">
        <v>19.658905566107855</v>
      </c>
      <c r="S74" s="28">
        <v>80.40769262532001</v>
      </c>
      <c r="T74" s="28">
        <v>161.9229292261954</v>
      </c>
      <c r="U74" s="28">
        <v>57.038514741101665</v>
      </c>
      <c r="V74" s="28">
        <v>58.865962300768025</v>
      </c>
      <c r="W74" s="28">
        <v>42.19742546865968</v>
      </c>
      <c r="X74" s="28">
        <v>39.20705673466017</v>
      </c>
      <c r="Y74" s="28">
        <v>20.987958336774298</v>
      </c>
      <c r="Z74" s="28">
        <v>25.58426583532909</v>
      </c>
      <c r="AA74" s="28">
        <v>5.759228672887935</v>
      </c>
      <c r="AB74" s="28">
        <v>50.448628086547195</v>
      </c>
      <c r="AC74" s="28">
        <v>34.223108844661</v>
      </c>
      <c r="AD74" s="28">
        <v>11.573834544553637</v>
      </c>
      <c r="AE74" s="28">
        <v>43.63723263688166</v>
      </c>
      <c r="AF74" s="28">
        <v>33.447828061772235</v>
      </c>
      <c r="AG74" s="28">
        <v>90.92936039309605</v>
      </c>
      <c r="AH74" s="28">
        <v>8.749597406887439</v>
      </c>
      <c r="AI74" s="28">
        <v>119.00560017342471</v>
      </c>
      <c r="AJ74" s="28">
        <v>102.89083532909406</v>
      </c>
      <c r="AK74" s="28">
        <v>417.82096477826406</v>
      </c>
      <c r="AL74" s="28">
        <v>181.24957159963662</v>
      </c>
      <c r="AM74" s="28">
        <v>231.0890504996284</v>
      </c>
      <c r="AN74" s="28">
        <v>1101.5078608885951</v>
      </c>
      <c r="AO74" s="28">
        <v>122.16210050375753</v>
      </c>
      <c r="AP74" s="28">
        <v>175.37958852919317</v>
      </c>
      <c r="AQ74" s="28">
        <v>49.230329713436284</v>
      </c>
      <c r="AR74" s="28">
        <v>1779.8785459162607</v>
      </c>
      <c r="AS74" s="28">
        <v>14.730334874886447</v>
      </c>
      <c r="AT74" s="28">
        <v>6377.348965645388</v>
      </c>
      <c r="AU74" s="28">
        <v>88.82502683954084</v>
      </c>
      <c r="AV74" s="28">
        <v>92.09228156742918</v>
      </c>
      <c r="AW74" s="28">
        <v>0</v>
      </c>
      <c r="AX74" s="28">
        <v>4170.733725947643</v>
      </c>
      <c r="AY74" s="28">
        <v>0</v>
      </c>
      <c r="AZ74" s="28">
        <v>0</v>
      </c>
      <c r="BA74" s="28">
        <v>4351.651034354612</v>
      </c>
      <c r="BB74" s="28">
        <v>10729</v>
      </c>
      <c r="BD74" s="28">
        <v>10729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7.59514876537824</v>
      </c>
      <c r="F75" s="28">
        <v>1.731088037693046</v>
      </c>
      <c r="G75" s="28">
        <v>1.7960038391065352</v>
      </c>
      <c r="H75" s="28">
        <v>0.7898089171974523</v>
      </c>
      <c r="I75" s="28">
        <v>1.9474740424046768</v>
      </c>
      <c r="J75" s="28">
        <v>0.1947474042404677</v>
      </c>
      <c r="K75" s="28">
        <v>0</v>
      </c>
      <c r="L75" s="28">
        <v>0.7681703167262892</v>
      </c>
      <c r="M75" s="28">
        <v>0.021638600471163075</v>
      </c>
      <c r="N75" s="28">
        <v>1.915016141697932</v>
      </c>
      <c r="O75" s="28">
        <v>1.471424832039089</v>
      </c>
      <c r="P75" s="28">
        <v>0.7140738155483815</v>
      </c>
      <c r="Q75" s="28">
        <v>1.168484425442806</v>
      </c>
      <c r="R75" s="28">
        <v>0</v>
      </c>
      <c r="S75" s="28">
        <v>0.1731088037693046</v>
      </c>
      <c r="T75" s="28">
        <v>3.916586685280517</v>
      </c>
      <c r="U75" s="28">
        <v>0.5409650117790769</v>
      </c>
      <c r="V75" s="28">
        <v>0.4976878108367507</v>
      </c>
      <c r="W75" s="28">
        <v>0.724893115783963</v>
      </c>
      <c r="X75" s="28">
        <v>0</v>
      </c>
      <c r="Y75" s="28">
        <v>0</v>
      </c>
      <c r="Z75" s="28">
        <v>0</v>
      </c>
      <c r="AA75" s="28">
        <v>0.07573510164907077</v>
      </c>
      <c r="AB75" s="28">
        <v>0.7681703167262892</v>
      </c>
      <c r="AC75" s="28">
        <v>0</v>
      </c>
      <c r="AD75" s="28">
        <v>0</v>
      </c>
      <c r="AE75" s="28">
        <v>0</v>
      </c>
      <c r="AF75" s="28">
        <v>0.24884390541837534</v>
      </c>
      <c r="AG75" s="28">
        <v>0.9520984207311753</v>
      </c>
      <c r="AH75" s="28">
        <v>0.0865544018846523</v>
      </c>
      <c r="AI75" s="28">
        <v>0.22720530494721228</v>
      </c>
      <c r="AJ75" s="28">
        <v>3.9274059855160983</v>
      </c>
      <c r="AK75" s="28">
        <v>7.660064566791728</v>
      </c>
      <c r="AL75" s="28">
        <v>11.803856557019456</v>
      </c>
      <c r="AM75" s="28">
        <v>6.448302940406597</v>
      </c>
      <c r="AN75" s="28">
        <v>9.488526306605008</v>
      </c>
      <c r="AO75" s="28">
        <v>38.116394729953754</v>
      </c>
      <c r="AP75" s="28">
        <v>4.165430590698892</v>
      </c>
      <c r="AQ75" s="28">
        <v>1.1252072245004798</v>
      </c>
      <c r="AR75" s="28">
        <v>63.098158973911524</v>
      </c>
      <c r="AS75" s="28">
        <v>13.253642788587383</v>
      </c>
      <c r="AT75" s="28">
        <v>187.4119186807434</v>
      </c>
      <c r="AU75" s="28">
        <v>101.7879766163511</v>
      </c>
      <c r="AV75" s="28">
        <v>0</v>
      </c>
      <c r="AW75" s="28">
        <v>0</v>
      </c>
      <c r="AX75" s="28">
        <v>826.8001047029055</v>
      </c>
      <c r="AY75" s="28">
        <v>0</v>
      </c>
      <c r="AZ75" s="28">
        <v>0</v>
      </c>
      <c r="BA75" s="28">
        <v>928.5880813192566</v>
      </c>
      <c r="BB75" s="28">
        <v>1116</v>
      </c>
      <c r="BD75" s="28">
        <v>1116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2.686873357344495</v>
      </c>
      <c r="E76" s="28">
        <v>2.333337389272851</v>
      </c>
      <c r="F76" s="28">
        <v>0</v>
      </c>
      <c r="G76" s="28">
        <v>6.6464761997469095</v>
      </c>
      <c r="H76" s="28">
        <v>1.4848510659009053</v>
      </c>
      <c r="I76" s="28">
        <v>0.4242431616859729</v>
      </c>
      <c r="J76" s="28">
        <v>0.6363647425289594</v>
      </c>
      <c r="K76" s="28">
        <v>0.9191935169862747</v>
      </c>
      <c r="L76" s="28">
        <v>2.333337389272851</v>
      </c>
      <c r="M76" s="28">
        <v>2.8989949381874816</v>
      </c>
      <c r="N76" s="28">
        <v>1.4141438722865765</v>
      </c>
      <c r="O76" s="28">
        <v>4.383846004088387</v>
      </c>
      <c r="P76" s="28">
        <v>0.6363647425289594</v>
      </c>
      <c r="Q76" s="28">
        <v>0.9191935169862747</v>
      </c>
      <c r="R76" s="28">
        <v>2.7575805509588243</v>
      </c>
      <c r="S76" s="28">
        <v>1.2727294850579187</v>
      </c>
      <c r="T76" s="28">
        <v>1.8383870339725494</v>
      </c>
      <c r="U76" s="28">
        <v>0.8484863233719458</v>
      </c>
      <c r="V76" s="28">
        <v>3.8888956487880852</v>
      </c>
      <c r="W76" s="28">
        <v>0.4949503553003018</v>
      </c>
      <c r="X76" s="28">
        <v>0.7070719361432882</v>
      </c>
      <c r="Y76" s="28">
        <v>0.4242431616859729</v>
      </c>
      <c r="Z76" s="28">
        <v>0.3535359680716441</v>
      </c>
      <c r="AA76" s="28">
        <v>0.3535359680716441</v>
      </c>
      <c r="AB76" s="28">
        <v>0.6363647425289594</v>
      </c>
      <c r="AC76" s="28">
        <v>0.8484863233719458</v>
      </c>
      <c r="AD76" s="28">
        <v>0.7070719361432882</v>
      </c>
      <c r="AE76" s="28">
        <v>0.9899007106006036</v>
      </c>
      <c r="AF76" s="28">
        <v>0.21212158084298646</v>
      </c>
      <c r="AG76" s="28">
        <v>1.626265453129563</v>
      </c>
      <c r="AH76" s="28">
        <v>0</v>
      </c>
      <c r="AI76" s="28">
        <v>19.72730701839774</v>
      </c>
      <c r="AJ76" s="28">
        <v>9.61617833154872</v>
      </c>
      <c r="AK76" s="28">
        <v>111.15170836172491</v>
      </c>
      <c r="AL76" s="28">
        <v>305.3843692202862</v>
      </c>
      <c r="AM76" s="28">
        <v>60.454650540251144</v>
      </c>
      <c r="AN76" s="28">
        <v>54.02029592134723</v>
      </c>
      <c r="AO76" s="28">
        <v>98.35370631753139</v>
      </c>
      <c r="AP76" s="28">
        <v>54.02029592134723</v>
      </c>
      <c r="AQ76" s="28">
        <v>21.00003650345566</v>
      </c>
      <c r="AR76" s="28">
        <v>101.74765161101918</v>
      </c>
      <c r="AS76" s="28">
        <v>44.54553197702716</v>
      </c>
      <c r="AT76" s="28">
        <v>925.6985787987929</v>
      </c>
      <c r="AU76" s="28">
        <v>49.14149956195853</v>
      </c>
      <c r="AV76" s="28">
        <v>1.7676798403582206</v>
      </c>
      <c r="AW76" s="28">
        <v>388.3239073298939</v>
      </c>
      <c r="AX76" s="28">
        <v>4446.068334468997</v>
      </c>
      <c r="AY76" s="28">
        <v>0</v>
      </c>
      <c r="AZ76" s="28">
        <v>0</v>
      </c>
      <c r="BA76" s="28">
        <v>4885.301421201207</v>
      </c>
      <c r="BB76" s="28">
        <v>5811</v>
      </c>
      <c r="BD76" s="28">
        <v>5811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1.0417383040304118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23.222083027344592</v>
      </c>
      <c r="AO77" s="28">
        <v>0.954926778694544</v>
      </c>
      <c r="AP77" s="28">
        <v>0</v>
      </c>
      <c r="AQ77" s="28">
        <v>0</v>
      </c>
      <c r="AR77" s="28">
        <v>33.94330640632425</v>
      </c>
      <c r="AS77" s="28">
        <v>0</v>
      </c>
      <c r="AT77" s="28">
        <v>59.162054516393795</v>
      </c>
      <c r="AU77" s="28">
        <v>3.342243725430904</v>
      </c>
      <c r="AV77" s="28">
        <v>561.9310034990713</v>
      </c>
      <c r="AW77" s="28">
        <v>0</v>
      </c>
      <c r="AX77" s="28">
        <v>4399.564698259104</v>
      </c>
      <c r="AY77" s="28">
        <v>0</v>
      </c>
      <c r="AZ77" s="28">
        <v>0</v>
      </c>
      <c r="BA77" s="28">
        <v>4964.837945483606</v>
      </c>
      <c r="BB77" s="28">
        <v>5024</v>
      </c>
      <c r="BD77" s="28">
        <v>5024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31.56844830370305</v>
      </c>
      <c r="F78" s="28">
        <v>256.80442969730746</v>
      </c>
      <c r="G78" s="28">
        <v>33.30132255426431</v>
      </c>
      <c r="H78" s="28">
        <v>21.92462638753601</v>
      </c>
      <c r="I78" s="28">
        <v>4.256843267683108</v>
      </c>
      <c r="J78" s="28">
        <v>21.397229876495622</v>
      </c>
      <c r="K78" s="28">
        <v>20.98284690353532</v>
      </c>
      <c r="L78" s="28">
        <v>34.88351208738547</v>
      </c>
      <c r="M78" s="28">
        <v>105.89368518103731</v>
      </c>
      <c r="N78" s="28">
        <v>126.12310849737207</v>
      </c>
      <c r="O78" s="28">
        <v>73.94852508373398</v>
      </c>
      <c r="P78" s="28">
        <v>8.551357714726244</v>
      </c>
      <c r="Q78" s="28">
        <v>102.27725196247466</v>
      </c>
      <c r="R78" s="28">
        <v>7.571907051365527</v>
      </c>
      <c r="S78" s="28">
        <v>27.91434390578038</v>
      </c>
      <c r="T78" s="28">
        <v>125.18132901337138</v>
      </c>
      <c r="U78" s="28">
        <v>36.428030441146596</v>
      </c>
      <c r="V78" s="28">
        <v>129.66419935721467</v>
      </c>
      <c r="W78" s="28">
        <v>16.688332456492184</v>
      </c>
      <c r="X78" s="28">
        <v>26.708866166259497</v>
      </c>
      <c r="Y78" s="28">
        <v>9.606150736807013</v>
      </c>
      <c r="Z78" s="28">
        <v>9.229438943206738</v>
      </c>
      <c r="AA78" s="28">
        <v>5.1986227516837955</v>
      </c>
      <c r="AB78" s="28">
        <v>23.167775306416914</v>
      </c>
      <c r="AC78" s="28">
        <v>8.099303562405913</v>
      </c>
      <c r="AD78" s="28">
        <v>15.784224151851525</v>
      </c>
      <c r="AE78" s="28">
        <v>9.756835454247124</v>
      </c>
      <c r="AF78" s="28">
        <v>15.030800564650974</v>
      </c>
      <c r="AG78" s="28">
        <v>122.77037353432964</v>
      </c>
      <c r="AH78" s="28">
        <v>4.972595675523631</v>
      </c>
      <c r="AI78" s="28">
        <v>251.4551222281836</v>
      </c>
      <c r="AJ78" s="28">
        <v>120.35941805528786</v>
      </c>
      <c r="AK78" s="28">
        <v>661.6942654588831</v>
      </c>
      <c r="AL78" s="28">
        <v>274.5852263552405</v>
      </c>
      <c r="AM78" s="28">
        <v>547.7389478947998</v>
      </c>
      <c r="AN78" s="28">
        <v>587.1053303260286</v>
      </c>
      <c r="AO78" s="28">
        <v>604.132703396761</v>
      </c>
      <c r="AP78" s="28">
        <v>264.8283909009933</v>
      </c>
      <c r="AQ78" s="28">
        <v>87.62316319142397</v>
      </c>
      <c r="AR78" s="28">
        <v>1118.6456710960167</v>
      </c>
      <c r="AS78" s="28">
        <v>91.3526099480667</v>
      </c>
      <c r="AT78" s="28">
        <v>6045.207165441693</v>
      </c>
      <c r="AU78" s="28">
        <v>617.4683008902108</v>
      </c>
      <c r="AV78" s="28">
        <v>0</v>
      </c>
      <c r="AW78" s="28">
        <v>0</v>
      </c>
      <c r="AX78" s="28">
        <v>508.0711960286909</v>
      </c>
      <c r="AY78" s="28">
        <v>61.25333763940473</v>
      </c>
      <c r="AZ78" s="28">
        <v>0</v>
      </c>
      <c r="BA78" s="28">
        <v>1186.7928345583066</v>
      </c>
      <c r="BB78" s="28">
        <v>7232</v>
      </c>
      <c r="BD78" s="28">
        <v>7232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3.666825095057034</v>
      </c>
      <c r="E79" s="28">
        <v>5.850623151668779</v>
      </c>
      <c r="F79" s="28">
        <v>81.50129911280101</v>
      </c>
      <c r="G79" s="28">
        <v>4.497972116603296</v>
      </c>
      <c r="H79" s="28">
        <v>5.671356147021546</v>
      </c>
      <c r="I79" s="28">
        <v>1.4667300380228137</v>
      </c>
      <c r="J79" s="28">
        <v>5.28022813688213</v>
      </c>
      <c r="K79" s="28">
        <v>7.366244190959019</v>
      </c>
      <c r="L79" s="28">
        <v>3.8134980988593155</v>
      </c>
      <c r="M79" s="28">
        <v>4.367596113223489</v>
      </c>
      <c r="N79" s="28">
        <v>2.053422053231939</v>
      </c>
      <c r="O79" s="28">
        <v>6.1765631601182935</v>
      </c>
      <c r="P79" s="28">
        <v>3.1290240811153356</v>
      </c>
      <c r="Q79" s="28">
        <v>10.087843261512463</v>
      </c>
      <c r="R79" s="28">
        <v>1.3526510350654837</v>
      </c>
      <c r="S79" s="28">
        <v>10.087843261512463</v>
      </c>
      <c r="T79" s="28">
        <v>15.30288339670469</v>
      </c>
      <c r="U79" s="28">
        <v>3.1779150823827633</v>
      </c>
      <c r="V79" s="28">
        <v>3.8297950992817915</v>
      </c>
      <c r="W79" s="28">
        <v>3.520152091254753</v>
      </c>
      <c r="X79" s="28">
        <v>2.1837980566117445</v>
      </c>
      <c r="Y79" s="28">
        <v>4.872803126320236</v>
      </c>
      <c r="Z79" s="28">
        <v>1.3689480354879595</v>
      </c>
      <c r="AA79" s="28">
        <v>0.26075200675961135</v>
      </c>
      <c r="AB79" s="28">
        <v>4.530566117448247</v>
      </c>
      <c r="AC79" s="28">
        <v>3.56904309252218</v>
      </c>
      <c r="AD79" s="28">
        <v>1.4341360371778622</v>
      </c>
      <c r="AE79" s="28">
        <v>2.411956062526405</v>
      </c>
      <c r="AF79" s="28">
        <v>3.3245880861850443</v>
      </c>
      <c r="AG79" s="28">
        <v>14.553221377270807</v>
      </c>
      <c r="AH79" s="28">
        <v>1.3689480354879595</v>
      </c>
      <c r="AI79" s="28">
        <v>7.7247782002534855</v>
      </c>
      <c r="AJ79" s="28">
        <v>9.45226024503591</v>
      </c>
      <c r="AK79" s="28">
        <v>168.1850443599493</v>
      </c>
      <c r="AL79" s="28">
        <v>31.257646810308405</v>
      </c>
      <c r="AM79" s="28">
        <v>78.828591043515</v>
      </c>
      <c r="AN79" s="28">
        <v>25.423320659062107</v>
      </c>
      <c r="AO79" s="28">
        <v>92.48547739754964</v>
      </c>
      <c r="AP79" s="28">
        <v>43.93671313899451</v>
      </c>
      <c r="AQ79" s="28">
        <v>13.233164343050275</v>
      </c>
      <c r="AR79" s="28">
        <v>143.234336713139</v>
      </c>
      <c r="AS79" s="28">
        <v>2.99864807773553</v>
      </c>
      <c r="AT79" s="28">
        <v>838.8392057456697</v>
      </c>
      <c r="AU79" s="28">
        <v>41.83440008449514</v>
      </c>
      <c r="AV79" s="28">
        <v>0</v>
      </c>
      <c r="AW79" s="28">
        <v>0</v>
      </c>
      <c r="AX79" s="28">
        <v>568.7327207435573</v>
      </c>
      <c r="AY79" s="28">
        <v>93.59367342627799</v>
      </c>
      <c r="AZ79" s="28">
        <v>0</v>
      </c>
      <c r="BA79" s="28">
        <v>704.1607942543304</v>
      </c>
      <c r="BB79" s="28">
        <v>1543</v>
      </c>
      <c r="BD79" s="28">
        <v>1543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0.08493269648284846</v>
      </c>
      <c r="E84" s="28">
        <v>0.07077724706904039</v>
      </c>
      <c r="F84" s="28">
        <v>0.2434737299174989</v>
      </c>
      <c r="G84" s="28">
        <v>0.0934259661311333</v>
      </c>
      <c r="H84" s="28">
        <v>0.1528788536691272</v>
      </c>
      <c r="I84" s="28">
        <v>0.06511506730351715</v>
      </c>
      <c r="J84" s="28">
        <v>0.08776378636561008</v>
      </c>
      <c r="K84" s="28">
        <v>0.10758141554494138</v>
      </c>
      <c r="L84" s="28">
        <v>0.19251411202778984</v>
      </c>
      <c r="M84" s="28">
        <v>0.18968302214502825</v>
      </c>
      <c r="N84" s="28">
        <v>0.20666956144159793</v>
      </c>
      <c r="O84" s="28">
        <v>0.08493269648284846</v>
      </c>
      <c r="P84" s="28">
        <v>0.036804168475901</v>
      </c>
      <c r="Q84" s="28">
        <v>0.0028310898827616157</v>
      </c>
      <c r="R84" s="28">
        <v>0.008493269648284845</v>
      </c>
      <c r="S84" s="28">
        <v>0.028310898827616154</v>
      </c>
      <c r="T84" s="28">
        <v>0.3935214937038645</v>
      </c>
      <c r="U84" s="28">
        <v>0.0764394268345636</v>
      </c>
      <c r="V84" s="28">
        <v>0.073608336951802</v>
      </c>
      <c r="W84" s="28">
        <v>0.09625705601389492</v>
      </c>
      <c r="X84" s="28">
        <v>0.04529743812418585</v>
      </c>
      <c r="Y84" s="28">
        <v>0.022648719062092926</v>
      </c>
      <c r="Z84" s="28">
        <v>0.04812852800694746</v>
      </c>
      <c r="AA84" s="28">
        <v>0.008493269648284845</v>
      </c>
      <c r="AB84" s="28">
        <v>0.04529743812418585</v>
      </c>
      <c r="AC84" s="28">
        <v>0.12173686495874946</v>
      </c>
      <c r="AD84" s="28">
        <v>0.059452887537993916</v>
      </c>
      <c r="AE84" s="28">
        <v>0.011324359531046463</v>
      </c>
      <c r="AF84" s="28">
        <v>0.11324359531046461</v>
      </c>
      <c r="AG84" s="28">
        <v>0.04812852800694746</v>
      </c>
      <c r="AH84" s="28">
        <v>0.014155449413808077</v>
      </c>
      <c r="AI84" s="28">
        <v>0</v>
      </c>
      <c r="AJ84" s="28">
        <v>0.184020842379505</v>
      </c>
      <c r="AK84" s="28">
        <v>0.32274424663482415</v>
      </c>
      <c r="AL84" s="28">
        <v>0.3991836734693877</v>
      </c>
      <c r="AM84" s="28">
        <v>0.3963525835866262</v>
      </c>
      <c r="AN84" s="28">
        <v>0.43032566217976553</v>
      </c>
      <c r="AO84" s="28">
        <v>0.28594007815892314</v>
      </c>
      <c r="AP84" s="28">
        <v>0.06228397742075554</v>
      </c>
      <c r="AQ84" s="28">
        <v>0.0028310898827616157</v>
      </c>
      <c r="AR84" s="28">
        <v>0</v>
      </c>
      <c r="AS84" s="28">
        <v>0.03114198871037777</v>
      </c>
      <c r="AT84" s="28">
        <v>4.948745115067304</v>
      </c>
      <c r="AU84" s="28">
        <v>0.147216673903604</v>
      </c>
      <c r="AV84" s="28">
        <v>0</v>
      </c>
      <c r="AW84" s="28">
        <v>77.51524099001303</v>
      </c>
      <c r="AX84" s="28">
        <v>80.38879722101606</v>
      </c>
      <c r="AY84" s="28">
        <v>0</v>
      </c>
      <c r="AZ84" s="28">
        <v>0</v>
      </c>
      <c r="BA84" s="28">
        <v>158.0512548849327</v>
      </c>
      <c r="BB84" s="28">
        <v>163</v>
      </c>
      <c r="BD84" s="28">
        <v>163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2041.1001095174609</v>
      </c>
      <c r="E85" s="28">
        <f aca="true" t="shared" si="5" ref="E85:BB85">SUM(E5:E84)</f>
        <v>873.9148596730798</v>
      </c>
      <c r="F85" s="28">
        <f t="shared" si="5"/>
        <v>1313.1182916171172</v>
      </c>
      <c r="G85" s="28">
        <f t="shared" si="5"/>
        <v>666.3577307063392</v>
      </c>
      <c r="H85" s="28">
        <f t="shared" si="5"/>
        <v>1453.7482190876192</v>
      </c>
      <c r="I85" s="28">
        <f t="shared" si="5"/>
        <v>624.2840679779355</v>
      </c>
      <c r="J85" s="28">
        <f t="shared" si="5"/>
        <v>872.3742295049886</v>
      </c>
      <c r="K85" s="28">
        <f t="shared" si="5"/>
        <v>1260.4156435659252</v>
      </c>
      <c r="L85" s="28">
        <f t="shared" si="5"/>
        <v>858.5111345681977</v>
      </c>
      <c r="M85" s="28">
        <f t="shared" si="5"/>
        <v>1273.5055750212557</v>
      </c>
      <c r="N85" s="28">
        <f t="shared" si="5"/>
        <v>1867.8223014191187</v>
      </c>
      <c r="O85" s="28">
        <f t="shared" si="5"/>
        <v>1620.3960363589651</v>
      </c>
      <c r="P85" s="28">
        <f t="shared" si="5"/>
        <v>625.8124016486867</v>
      </c>
      <c r="Q85" s="28">
        <f t="shared" si="5"/>
        <v>1292.4171390400822</v>
      </c>
      <c r="R85" s="28">
        <f t="shared" si="5"/>
        <v>318.57792403500144</v>
      </c>
      <c r="S85" s="28">
        <f t="shared" si="5"/>
        <v>799.3026878575532</v>
      </c>
      <c r="T85" s="28">
        <f t="shared" si="5"/>
        <v>9285.352984676125</v>
      </c>
      <c r="U85" s="28">
        <f t="shared" si="5"/>
        <v>671.4110350996439</v>
      </c>
      <c r="V85" s="28">
        <f t="shared" si="5"/>
        <v>781.3140800421306</v>
      </c>
      <c r="W85" s="28">
        <f t="shared" si="5"/>
        <v>669.4687442666747</v>
      </c>
      <c r="X85" s="28">
        <f t="shared" si="5"/>
        <v>580.4901143306988</v>
      </c>
      <c r="Y85" s="28">
        <f t="shared" si="5"/>
        <v>494.0431903507847</v>
      </c>
      <c r="Z85" s="28">
        <f t="shared" si="5"/>
        <v>429.2427789636114</v>
      </c>
      <c r="AA85" s="28">
        <f t="shared" si="5"/>
        <v>278.00925970436305</v>
      </c>
      <c r="AB85" s="28">
        <f t="shared" si="5"/>
        <v>296.9664857849974</v>
      </c>
      <c r="AC85" s="28">
        <f t="shared" si="5"/>
        <v>1604.4583085373176</v>
      </c>
      <c r="AD85" s="28">
        <f t="shared" si="5"/>
        <v>569.3619054024023</v>
      </c>
      <c r="AE85" s="28">
        <f t="shared" si="5"/>
        <v>652.111061944509</v>
      </c>
      <c r="AF85" s="28">
        <f t="shared" si="5"/>
        <v>694.2240206782672</v>
      </c>
      <c r="AG85" s="28">
        <f t="shared" si="5"/>
        <v>1145.932866199645</v>
      </c>
      <c r="AH85" s="28">
        <f t="shared" si="5"/>
        <v>200.1069188733123</v>
      </c>
      <c r="AI85" s="28">
        <f t="shared" si="5"/>
        <v>2200.922673581642</v>
      </c>
      <c r="AJ85" s="28">
        <f t="shared" si="5"/>
        <v>2197.3920558589666</v>
      </c>
      <c r="AK85" s="28">
        <f t="shared" si="5"/>
        <v>3364.4432515754456</v>
      </c>
      <c r="AL85" s="28">
        <f t="shared" si="5"/>
        <v>4690.0102684213625</v>
      </c>
      <c r="AM85" s="28">
        <f t="shared" si="5"/>
        <v>3261.3472960901863</v>
      </c>
      <c r="AN85" s="28">
        <f t="shared" si="5"/>
        <v>3658.762181669726</v>
      </c>
      <c r="AO85" s="28">
        <f t="shared" si="5"/>
        <v>3703.7236818223996</v>
      </c>
      <c r="AP85" s="28">
        <f t="shared" si="5"/>
        <v>2828.266649324815</v>
      </c>
      <c r="AQ85" s="28">
        <f t="shared" si="5"/>
        <v>412.5844190314599</v>
      </c>
      <c r="AR85" s="28">
        <f t="shared" si="5"/>
        <v>6352.511387988346</v>
      </c>
      <c r="AS85" s="28">
        <f t="shared" si="5"/>
        <v>923.9155900512088</v>
      </c>
      <c r="AT85" s="28">
        <f t="shared" si="5"/>
        <v>69708.03156186939</v>
      </c>
      <c r="AU85" s="28">
        <f t="shared" si="5"/>
        <v>8856.314753425338</v>
      </c>
      <c r="AV85" s="28">
        <f t="shared" si="5"/>
        <v>655.7909649068587</v>
      </c>
      <c r="AW85" s="28">
        <f t="shared" si="5"/>
        <v>465.83914831990694</v>
      </c>
      <c r="AX85" s="28">
        <f t="shared" si="5"/>
        <v>37598.36428616653</v>
      </c>
      <c r="AY85" s="28">
        <f t="shared" si="5"/>
        <v>9425.88866812205</v>
      </c>
      <c r="AZ85" s="28">
        <f t="shared" si="5"/>
        <v>311.7706171899499</v>
      </c>
      <c r="BA85" s="28">
        <f t="shared" si="5"/>
        <v>57313.96843813061</v>
      </c>
      <c r="BB85" s="28">
        <f t="shared" si="5"/>
        <v>127022</v>
      </c>
      <c r="BD85" s="28">
        <f>SUM(BD5:BD84)</f>
        <v>127022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17.95253343379167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367.5282539084573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385.480787342249</v>
      </c>
      <c r="AU5" s="28">
        <v>634.1233754002637</v>
      </c>
      <c r="AV5" s="28">
        <v>0</v>
      </c>
      <c r="AW5" s="28">
        <v>0</v>
      </c>
      <c r="AX5" s="28">
        <v>0</v>
      </c>
      <c r="AY5" s="28">
        <v>0</v>
      </c>
      <c r="AZ5" s="28">
        <v>39.39583725748729</v>
      </c>
      <c r="BA5" s="28">
        <v>673.519212657751</v>
      </c>
      <c r="BB5" s="28">
        <v>1059</v>
      </c>
      <c r="BD5" s="28">
        <v>1059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83.01540924554733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466.2097258355013</v>
      </c>
      <c r="AC7" s="28">
        <v>0</v>
      </c>
      <c r="AD7" s="28">
        <v>0</v>
      </c>
      <c r="AE7" s="28">
        <v>0</v>
      </c>
      <c r="AF7" s="28">
        <v>0</v>
      </c>
      <c r="AG7" s="28">
        <v>1.002601560936562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550.2277366419853</v>
      </c>
      <c r="AU7" s="28">
        <v>0</v>
      </c>
      <c r="AV7" s="28">
        <v>0</v>
      </c>
      <c r="AW7" s="28">
        <v>0</v>
      </c>
      <c r="AX7" s="28">
        <v>3.3085851510906545</v>
      </c>
      <c r="AY7" s="28">
        <v>0</v>
      </c>
      <c r="AZ7" s="28">
        <v>-52.53632179307584</v>
      </c>
      <c r="BA7" s="28">
        <v>-49.22773664198519</v>
      </c>
      <c r="BB7" s="28">
        <v>501</v>
      </c>
      <c r="BD7" s="28">
        <v>501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5.350620067643742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298.64103720405865</v>
      </c>
      <c r="AC8" s="28">
        <v>0.5350620067643743</v>
      </c>
      <c r="AD8" s="28">
        <v>0</v>
      </c>
      <c r="AE8" s="28">
        <v>0</v>
      </c>
      <c r="AF8" s="28">
        <v>0</v>
      </c>
      <c r="AG8" s="28">
        <v>95.69966178128524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400.22638105975193</v>
      </c>
      <c r="AU8" s="28">
        <v>10.930552423900789</v>
      </c>
      <c r="AV8" s="28">
        <v>0</v>
      </c>
      <c r="AW8" s="28">
        <v>0</v>
      </c>
      <c r="AX8" s="28">
        <v>2.2931228861330326</v>
      </c>
      <c r="AY8" s="28">
        <v>0</v>
      </c>
      <c r="AZ8" s="28">
        <v>-74.4500563697858</v>
      </c>
      <c r="BA8" s="28">
        <v>-61.22638105975198</v>
      </c>
      <c r="BB8" s="28">
        <v>339</v>
      </c>
      <c r="BD8" s="28">
        <v>339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297.0789068796249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32.734266246611476</v>
      </c>
      <c r="AC9" s="28">
        <v>0</v>
      </c>
      <c r="AD9" s="28">
        <v>0</v>
      </c>
      <c r="AE9" s="28">
        <v>0</v>
      </c>
      <c r="AF9" s="28">
        <v>2825.4406916257603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3155.2538647519964</v>
      </c>
      <c r="AU9" s="28">
        <v>2533.9204337314086</v>
      </c>
      <c r="AV9" s="28">
        <v>0</v>
      </c>
      <c r="AW9" s="28">
        <v>0</v>
      </c>
      <c r="AX9" s="28">
        <v>2.6763865484650893</v>
      </c>
      <c r="AY9" s="28">
        <v>0</v>
      </c>
      <c r="AZ9" s="28">
        <v>-71.85068503187047</v>
      </c>
      <c r="BA9" s="28">
        <v>2464.7461352480036</v>
      </c>
      <c r="BB9" s="28">
        <v>5620</v>
      </c>
      <c r="BD9" s="28">
        <v>5620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3.1137662337662335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0.057662337662337665</v>
      </c>
      <c r="U10" s="28">
        <v>0</v>
      </c>
      <c r="V10" s="28">
        <v>0.4228571428571429</v>
      </c>
      <c r="W10" s="28">
        <v>0</v>
      </c>
      <c r="X10" s="28">
        <v>38.902857142857144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34.53974025974026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77.03688311688312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-3.036883116883117</v>
      </c>
      <c r="BA10" s="28">
        <v>-3.036883116883117</v>
      </c>
      <c r="BB10" s="28">
        <v>74</v>
      </c>
      <c r="BD10" s="28">
        <v>74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612.1206667772433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1.6506054071985403</v>
      </c>
      <c r="AB11" s="28">
        <v>461.1537568419306</v>
      </c>
      <c r="AC11" s="28">
        <v>113.63783380328414</v>
      </c>
      <c r="AD11" s="28">
        <v>0</v>
      </c>
      <c r="AE11" s="28">
        <v>0</v>
      </c>
      <c r="AF11" s="28">
        <v>22.981506054071986</v>
      </c>
      <c r="AG11" s="28">
        <v>69.57936639575385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2.2854536407364403</v>
      </c>
      <c r="AP11" s="28">
        <v>0</v>
      </c>
      <c r="AQ11" s="28">
        <v>0</v>
      </c>
      <c r="AR11" s="28">
        <v>2.2854536407364403</v>
      </c>
      <c r="AS11" s="28">
        <v>2.5393929341516004</v>
      </c>
      <c r="AT11" s="28">
        <v>1288.234035495107</v>
      </c>
      <c r="AU11" s="28">
        <v>132.8102504561287</v>
      </c>
      <c r="AV11" s="28">
        <v>0</v>
      </c>
      <c r="AW11" s="28">
        <v>0</v>
      </c>
      <c r="AX11" s="28">
        <v>86.33935976115441</v>
      </c>
      <c r="AY11" s="28">
        <v>0</v>
      </c>
      <c r="AZ11" s="28">
        <v>23.616354287609884</v>
      </c>
      <c r="BA11" s="28">
        <v>242.76596450489305</v>
      </c>
      <c r="BB11" s="28">
        <v>1531</v>
      </c>
      <c r="BD11" s="28">
        <v>1531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7.592156743805162</v>
      </c>
      <c r="AC12" s="28">
        <v>931.5536987049225</v>
      </c>
      <c r="AD12" s="28">
        <v>0.6687391950501956</v>
      </c>
      <c r="AE12" s="28">
        <v>0</v>
      </c>
      <c r="AF12" s="28">
        <v>2.006217585150587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941.8208122289284</v>
      </c>
      <c r="AU12" s="28">
        <v>6.33335355312244</v>
      </c>
      <c r="AV12" s="28">
        <v>0</v>
      </c>
      <c r="AW12" s="28">
        <v>0</v>
      </c>
      <c r="AX12" s="28">
        <v>9.480361529829244</v>
      </c>
      <c r="AY12" s="28">
        <v>331.61596554547936</v>
      </c>
      <c r="AZ12" s="28">
        <v>7.749507142640502</v>
      </c>
      <c r="BA12" s="28">
        <v>355.17918777107155</v>
      </c>
      <c r="BB12" s="28">
        <v>1297</v>
      </c>
      <c r="BD12" s="28">
        <v>1297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10.548906619385342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440.00554078014187</v>
      </c>
      <c r="AE13" s="28">
        <v>0</v>
      </c>
      <c r="AF13" s="28">
        <v>0.6290632387706856</v>
      </c>
      <c r="AG13" s="28">
        <v>37.405067966903076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488.58857860520095</v>
      </c>
      <c r="AU13" s="28">
        <v>0</v>
      </c>
      <c r="AV13" s="28">
        <v>0</v>
      </c>
      <c r="AW13" s="28">
        <v>0</v>
      </c>
      <c r="AX13" s="28">
        <v>166.41142139479908</v>
      </c>
      <c r="AY13" s="28">
        <v>0</v>
      </c>
      <c r="AZ13" s="28">
        <v>0</v>
      </c>
      <c r="BA13" s="28">
        <v>166.41142139479908</v>
      </c>
      <c r="BB13" s="28">
        <v>655</v>
      </c>
      <c r="BD13" s="28">
        <v>655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11.591321897073662</v>
      </c>
      <c r="AC14" s="28">
        <v>496.58694920955264</v>
      </c>
      <c r="AD14" s="28">
        <v>0.9659434914228052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7.12958291288261</v>
      </c>
      <c r="AT14" s="28">
        <v>516.2737975109317</v>
      </c>
      <c r="AU14" s="28">
        <v>0.9659434914228052</v>
      </c>
      <c r="AV14" s="28">
        <v>0</v>
      </c>
      <c r="AW14" s="28">
        <v>0</v>
      </c>
      <c r="AX14" s="28">
        <v>29.714261688530105</v>
      </c>
      <c r="AY14" s="28">
        <v>0</v>
      </c>
      <c r="AZ14" s="28">
        <v>0.04599730911537168</v>
      </c>
      <c r="BA14" s="28">
        <v>30.72620248906828</v>
      </c>
      <c r="BB14" s="28">
        <v>547</v>
      </c>
      <c r="BD14" s="28">
        <v>547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1497.1554044431787</v>
      </c>
      <c r="E15" s="28">
        <v>0</v>
      </c>
      <c r="F15" s="28">
        <v>0</v>
      </c>
      <c r="G15" s="28">
        <v>16.318499003133013</v>
      </c>
      <c r="H15" s="28">
        <v>0</v>
      </c>
      <c r="I15" s="28">
        <v>0</v>
      </c>
      <c r="J15" s="28">
        <v>0.13375818855027058</v>
      </c>
      <c r="K15" s="28">
        <v>0</v>
      </c>
      <c r="L15" s="28">
        <v>0</v>
      </c>
      <c r="M15" s="28">
        <v>0</v>
      </c>
      <c r="N15" s="28">
        <v>0</v>
      </c>
      <c r="O15" s="28">
        <v>3.4777129023070352</v>
      </c>
      <c r="P15" s="28">
        <v>342.55472087724297</v>
      </c>
      <c r="Q15" s="28">
        <v>592.9500498433495</v>
      </c>
      <c r="R15" s="28">
        <v>60.19118484762176</v>
      </c>
      <c r="S15" s="28">
        <v>0</v>
      </c>
      <c r="T15" s="28">
        <v>5.082811164910281</v>
      </c>
      <c r="U15" s="28">
        <v>16.987289945884363</v>
      </c>
      <c r="V15" s="28">
        <v>77.04471660495585</v>
      </c>
      <c r="W15" s="28">
        <v>0</v>
      </c>
      <c r="X15" s="28">
        <v>61.127492167473655</v>
      </c>
      <c r="Y15" s="28">
        <v>0</v>
      </c>
      <c r="Z15" s="28">
        <v>2.6751637710054115</v>
      </c>
      <c r="AA15" s="28">
        <v>0</v>
      </c>
      <c r="AB15" s="28">
        <v>1552.798810880091</v>
      </c>
      <c r="AC15" s="28">
        <v>129.47792651666194</v>
      </c>
      <c r="AD15" s="28">
        <v>0.13375818855027058</v>
      </c>
      <c r="AE15" s="28">
        <v>0</v>
      </c>
      <c r="AF15" s="28">
        <v>30.76438336656223</v>
      </c>
      <c r="AG15" s="28">
        <v>510.68876388493305</v>
      </c>
      <c r="AH15" s="28">
        <v>23.67519937339789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260.9622258615779</v>
      </c>
      <c r="AP15" s="28">
        <v>0</v>
      </c>
      <c r="AQ15" s="28">
        <v>0</v>
      </c>
      <c r="AR15" s="28">
        <v>58.31857020791797</v>
      </c>
      <c r="AS15" s="28">
        <v>73.16572913699801</v>
      </c>
      <c r="AT15" s="28">
        <v>5315.684171176304</v>
      </c>
      <c r="AU15" s="28">
        <v>272.7329464540017</v>
      </c>
      <c r="AV15" s="28">
        <v>0</v>
      </c>
      <c r="AW15" s="28">
        <v>0</v>
      </c>
      <c r="AX15" s="28">
        <v>5058.065900028482</v>
      </c>
      <c r="AY15" s="28">
        <v>623.848191398462</v>
      </c>
      <c r="AZ15" s="28">
        <v>0.6687909427513529</v>
      </c>
      <c r="BA15" s="28">
        <v>5955.315828823697</v>
      </c>
      <c r="BB15" s="28">
        <v>11271</v>
      </c>
      <c r="BD15" s="28">
        <v>11271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95.08257097525572</v>
      </c>
      <c r="F16" s="28">
        <v>0</v>
      </c>
      <c r="G16" s="28">
        <v>10.228639908179456</v>
      </c>
      <c r="H16" s="28">
        <v>244.01475205077134</v>
      </c>
      <c r="I16" s="28">
        <v>0.19900077642372482</v>
      </c>
      <c r="J16" s="28">
        <v>0</v>
      </c>
      <c r="K16" s="28">
        <v>9.273436181345575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0.15920062113897987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358.9576005131148</v>
      </c>
      <c r="AU16" s="28">
        <v>774.6702224622759</v>
      </c>
      <c r="AV16" s="28">
        <v>0</v>
      </c>
      <c r="AW16" s="28">
        <v>0</v>
      </c>
      <c r="AX16" s="28">
        <v>0</v>
      </c>
      <c r="AY16" s="28">
        <v>0</v>
      </c>
      <c r="AZ16" s="28">
        <v>45.37217702460925</v>
      </c>
      <c r="BA16" s="28">
        <v>820.0423994868851</v>
      </c>
      <c r="BB16" s="28">
        <v>1179</v>
      </c>
      <c r="BD16" s="28">
        <v>1179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109.45951164111301</v>
      </c>
      <c r="E17" s="28">
        <v>97.01010789324248</v>
      </c>
      <c r="F17" s="28">
        <v>0</v>
      </c>
      <c r="G17" s="28">
        <v>155.3794434980125</v>
      </c>
      <c r="H17" s="28">
        <v>108.16695059625212</v>
      </c>
      <c r="I17" s="28">
        <v>405.592049971607</v>
      </c>
      <c r="J17" s="28">
        <v>38.232595116411126</v>
      </c>
      <c r="K17" s="28">
        <v>10.068370244179443</v>
      </c>
      <c r="L17" s="28">
        <v>3.6735945485519594</v>
      </c>
      <c r="M17" s="28">
        <v>0.06802952867688812</v>
      </c>
      <c r="N17" s="28">
        <v>0</v>
      </c>
      <c r="O17" s="28">
        <v>8.979897785349234</v>
      </c>
      <c r="P17" s="28">
        <v>4.0137421919364</v>
      </c>
      <c r="Q17" s="28">
        <v>6.530834752981261</v>
      </c>
      <c r="R17" s="28">
        <v>0.13605905735377624</v>
      </c>
      <c r="S17" s="28">
        <v>341.64429301533215</v>
      </c>
      <c r="T17" s="28">
        <v>4.489948892674617</v>
      </c>
      <c r="U17" s="28">
        <v>19.796592844974445</v>
      </c>
      <c r="V17" s="28">
        <v>1.8367972742759797</v>
      </c>
      <c r="W17" s="28">
        <v>0</v>
      </c>
      <c r="X17" s="28">
        <v>0</v>
      </c>
      <c r="Y17" s="28">
        <v>0</v>
      </c>
      <c r="Z17" s="28">
        <v>2.381033503691085</v>
      </c>
      <c r="AA17" s="28">
        <v>0</v>
      </c>
      <c r="AB17" s="28">
        <v>0.47620670073821686</v>
      </c>
      <c r="AC17" s="28">
        <v>0.6122657580919931</v>
      </c>
      <c r="AD17" s="28">
        <v>0</v>
      </c>
      <c r="AE17" s="28">
        <v>0.13605905735377624</v>
      </c>
      <c r="AF17" s="28">
        <v>0.2040885860306644</v>
      </c>
      <c r="AG17" s="28">
        <v>4.830096536059057</v>
      </c>
      <c r="AH17" s="28">
        <v>1.08847245883021</v>
      </c>
      <c r="AI17" s="28">
        <v>0</v>
      </c>
      <c r="AJ17" s="28">
        <v>183.88381601362863</v>
      </c>
      <c r="AK17" s="28">
        <v>0</v>
      </c>
      <c r="AL17" s="28">
        <v>0</v>
      </c>
      <c r="AM17" s="28">
        <v>0</v>
      </c>
      <c r="AN17" s="28">
        <v>0</v>
      </c>
      <c r="AO17" s="28">
        <v>0.6802952867688813</v>
      </c>
      <c r="AP17" s="28">
        <v>0</v>
      </c>
      <c r="AQ17" s="28">
        <v>0</v>
      </c>
      <c r="AR17" s="28">
        <v>2.7892106757524133</v>
      </c>
      <c r="AS17" s="28">
        <v>2.040885860306644</v>
      </c>
      <c r="AT17" s="28">
        <v>1514.201249290176</v>
      </c>
      <c r="AU17" s="28">
        <v>214.15695627484382</v>
      </c>
      <c r="AV17" s="28">
        <v>0</v>
      </c>
      <c r="AW17" s="28">
        <v>0</v>
      </c>
      <c r="AX17" s="28">
        <v>28.84452015900057</v>
      </c>
      <c r="AY17" s="28">
        <v>0</v>
      </c>
      <c r="AZ17" s="28">
        <v>39.797274275979554</v>
      </c>
      <c r="BA17" s="28">
        <v>282.79875070982393</v>
      </c>
      <c r="BB17" s="28">
        <v>1797</v>
      </c>
      <c r="BD17" s="28">
        <v>1797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D18" s="28">
        <v>0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D19" s="28">
        <v>0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30.54068064007212</v>
      </c>
      <c r="E20" s="28">
        <v>6.926752310119451</v>
      </c>
      <c r="F20" s="28">
        <v>193.16193373901282</v>
      </c>
      <c r="G20" s="28">
        <v>674.8860716700473</v>
      </c>
      <c r="H20" s="28">
        <v>147.35091277890467</v>
      </c>
      <c r="I20" s="28">
        <v>24.715911652017127</v>
      </c>
      <c r="J20" s="28">
        <v>44.23675907144467</v>
      </c>
      <c r="K20" s="28">
        <v>19.993125986026595</v>
      </c>
      <c r="L20" s="28">
        <v>109.5686274509804</v>
      </c>
      <c r="M20" s="28">
        <v>46.44072571557359</v>
      </c>
      <c r="N20" s="28">
        <v>121.84787018255578</v>
      </c>
      <c r="O20" s="28">
        <v>114.92111787243633</v>
      </c>
      <c r="P20" s="28">
        <v>139.1647509578544</v>
      </c>
      <c r="Q20" s="28">
        <v>11.492111787243633</v>
      </c>
      <c r="R20" s="28">
        <v>0</v>
      </c>
      <c r="S20" s="28">
        <v>50.06152805949966</v>
      </c>
      <c r="T20" s="28">
        <v>2.9910975884606716</v>
      </c>
      <c r="U20" s="28">
        <v>64.22988505747126</v>
      </c>
      <c r="V20" s="28">
        <v>110.98546315077756</v>
      </c>
      <c r="W20" s="28">
        <v>2.518819021861618</v>
      </c>
      <c r="X20" s="28">
        <v>0</v>
      </c>
      <c r="Y20" s="28">
        <v>0</v>
      </c>
      <c r="Z20" s="28">
        <v>17.002028397565923</v>
      </c>
      <c r="AA20" s="28">
        <v>4.250507099391481</v>
      </c>
      <c r="AB20" s="28">
        <v>7.084178498985801</v>
      </c>
      <c r="AC20" s="28">
        <v>4.09308091052513</v>
      </c>
      <c r="AD20" s="28">
        <v>9.60299752084742</v>
      </c>
      <c r="AE20" s="28">
        <v>2.518819021861618</v>
      </c>
      <c r="AF20" s="28">
        <v>0.15742618886635112</v>
      </c>
      <c r="AG20" s="28">
        <v>118.8567725940951</v>
      </c>
      <c r="AH20" s="28">
        <v>12.43666892044174</v>
      </c>
      <c r="AI20" s="28">
        <v>4.407933288257832</v>
      </c>
      <c r="AJ20" s="28">
        <v>4702.949966193373</v>
      </c>
      <c r="AK20" s="28">
        <v>32.90207347306739</v>
      </c>
      <c r="AL20" s="28">
        <v>0</v>
      </c>
      <c r="AM20" s="28">
        <v>0</v>
      </c>
      <c r="AN20" s="28">
        <v>0</v>
      </c>
      <c r="AO20" s="28">
        <v>185.13319810682896</v>
      </c>
      <c r="AP20" s="28">
        <v>0</v>
      </c>
      <c r="AQ20" s="28">
        <v>0</v>
      </c>
      <c r="AR20" s="28">
        <v>81.07448726617083</v>
      </c>
      <c r="AS20" s="28">
        <v>105.31812035158892</v>
      </c>
      <c r="AT20" s="28">
        <v>7203.822402524228</v>
      </c>
      <c r="AU20" s="28">
        <v>723.8456164074825</v>
      </c>
      <c r="AV20" s="28">
        <v>0</v>
      </c>
      <c r="AW20" s="28">
        <v>0</v>
      </c>
      <c r="AX20" s="28">
        <v>239.60265945458644</v>
      </c>
      <c r="AY20" s="28">
        <v>0</v>
      </c>
      <c r="AZ20" s="28">
        <v>214.72932161370295</v>
      </c>
      <c r="BA20" s="28">
        <v>1178.1775974757718</v>
      </c>
      <c r="BB20" s="28">
        <v>8382</v>
      </c>
      <c r="BD20" s="28">
        <v>8382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0.1686626120759922</v>
      </c>
      <c r="H21" s="28">
        <v>40.04050410684055</v>
      </c>
      <c r="I21" s="28">
        <v>1.0794407172863503</v>
      </c>
      <c r="J21" s="28">
        <v>9.546303843501159</v>
      </c>
      <c r="K21" s="28">
        <v>24.422346228603672</v>
      </c>
      <c r="L21" s="28">
        <v>7.758480155495643</v>
      </c>
      <c r="M21" s="28">
        <v>1.2481033293623425</v>
      </c>
      <c r="N21" s="28">
        <v>3.643112420841432</v>
      </c>
      <c r="O21" s="28">
        <v>69.72512383221519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0.1686626120759922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0.13493008966079378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157.93566994795913</v>
      </c>
      <c r="AU21" s="28">
        <v>348.76054925073674</v>
      </c>
      <c r="AV21" s="28">
        <v>0</v>
      </c>
      <c r="AW21" s="28">
        <v>0</v>
      </c>
      <c r="AX21" s="28">
        <v>0</v>
      </c>
      <c r="AY21" s="28">
        <v>0</v>
      </c>
      <c r="AZ21" s="28">
        <v>31.303780801304157</v>
      </c>
      <c r="BA21" s="28">
        <v>380.0643300520409</v>
      </c>
      <c r="BB21" s="28">
        <v>538</v>
      </c>
      <c r="BD21" s="28">
        <v>538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2.3328850444722926</v>
      </c>
      <c r="F22" s="28">
        <v>9.938090289451967</v>
      </c>
      <c r="G22" s="28">
        <v>17.963214842436656</v>
      </c>
      <c r="H22" s="28">
        <v>428.1777210624446</v>
      </c>
      <c r="I22" s="28">
        <v>12.504263838371488</v>
      </c>
      <c r="J22" s="28">
        <v>471.5227251887398</v>
      </c>
      <c r="K22" s="28">
        <v>428.83092887489687</v>
      </c>
      <c r="L22" s="28">
        <v>182.05834887061772</v>
      </c>
      <c r="M22" s="28">
        <v>33.266940734174895</v>
      </c>
      <c r="N22" s="28">
        <v>228.57607665739525</v>
      </c>
      <c r="O22" s="28">
        <v>401.116254546566</v>
      </c>
      <c r="P22" s="28">
        <v>42.458507809395726</v>
      </c>
      <c r="Q22" s="28">
        <v>1.1197848213467005</v>
      </c>
      <c r="R22" s="28">
        <v>27.061466515878596</v>
      </c>
      <c r="S22" s="28">
        <v>0.4665770088944586</v>
      </c>
      <c r="T22" s="28">
        <v>0</v>
      </c>
      <c r="U22" s="28">
        <v>0.27994620533667514</v>
      </c>
      <c r="V22" s="28">
        <v>1.0264694195678088</v>
      </c>
      <c r="W22" s="28">
        <v>2.006281138246172</v>
      </c>
      <c r="X22" s="28">
        <v>0</v>
      </c>
      <c r="Y22" s="28">
        <v>0</v>
      </c>
      <c r="Z22" s="28">
        <v>0</v>
      </c>
      <c r="AA22" s="28">
        <v>8.724990066326376</v>
      </c>
      <c r="AB22" s="28">
        <v>0</v>
      </c>
      <c r="AC22" s="28">
        <v>0</v>
      </c>
      <c r="AD22" s="28">
        <v>0.4665770088944586</v>
      </c>
      <c r="AE22" s="28">
        <v>0</v>
      </c>
      <c r="AF22" s="28">
        <v>0.6065501115627961</v>
      </c>
      <c r="AG22" s="28">
        <v>0</v>
      </c>
      <c r="AH22" s="28">
        <v>27.761332029220284</v>
      </c>
      <c r="AI22" s="28">
        <v>0</v>
      </c>
      <c r="AJ22" s="28">
        <v>246.63260690161076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2574.8985389858485</v>
      </c>
      <c r="AU22" s="28">
        <v>484.9134853440108</v>
      </c>
      <c r="AV22" s="28">
        <v>0</v>
      </c>
      <c r="AW22" s="28">
        <v>0</v>
      </c>
      <c r="AX22" s="28">
        <v>0</v>
      </c>
      <c r="AY22" s="28">
        <v>0</v>
      </c>
      <c r="AZ22" s="28">
        <v>-6.812024329859095</v>
      </c>
      <c r="BA22" s="28">
        <v>478.10146101415165</v>
      </c>
      <c r="BB22" s="28">
        <v>3053</v>
      </c>
      <c r="BD22" s="28">
        <v>3053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2.114496640583958</v>
      </c>
      <c r="F23" s="28">
        <v>0</v>
      </c>
      <c r="G23" s="28">
        <v>2.737716703071861</v>
      </c>
      <c r="H23" s="28">
        <v>28.623607155694415</v>
      </c>
      <c r="I23" s="28">
        <v>74.27447673293334</v>
      </c>
      <c r="J23" s="28">
        <v>90.72303481073908</v>
      </c>
      <c r="K23" s="28">
        <v>118.14471756020683</v>
      </c>
      <c r="L23" s="28">
        <v>59.9849310144607</v>
      </c>
      <c r="M23" s="28">
        <v>30.604556640030967</v>
      </c>
      <c r="N23" s="28">
        <v>11.841181187270163</v>
      </c>
      <c r="O23" s="28">
        <v>24.08300384328255</v>
      </c>
      <c r="P23" s="28">
        <v>2.5373959687007495</v>
      </c>
      <c r="Q23" s="28">
        <v>7.946055796720768</v>
      </c>
      <c r="R23" s="28">
        <v>0.04451571874913595</v>
      </c>
      <c r="S23" s="28">
        <v>0.5119307656150635</v>
      </c>
      <c r="T23" s="28">
        <v>0</v>
      </c>
      <c r="U23" s="28">
        <v>1.3577294218486464</v>
      </c>
      <c r="V23" s="28">
        <v>0.6899936406116073</v>
      </c>
      <c r="W23" s="28">
        <v>2.3593330937042056</v>
      </c>
      <c r="X23" s="28">
        <v>0</v>
      </c>
      <c r="Y23" s="28">
        <v>0</v>
      </c>
      <c r="Z23" s="28">
        <v>0.11128929687283988</v>
      </c>
      <c r="AA23" s="28">
        <v>0.3338678906185197</v>
      </c>
      <c r="AB23" s="28">
        <v>0</v>
      </c>
      <c r="AC23" s="28">
        <v>0</v>
      </c>
      <c r="AD23" s="28">
        <v>2.1590123593330937</v>
      </c>
      <c r="AE23" s="28">
        <v>0</v>
      </c>
      <c r="AF23" s="28">
        <v>0</v>
      </c>
      <c r="AG23" s="28">
        <v>0</v>
      </c>
      <c r="AH23" s="28">
        <v>9.704426687311638</v>
      </c>
      <c r="AI23" s="28">
        <v>11.818923327895595</v>
      </c>
      <c r="AJ23" s="28">
        <v>15.847595874692399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0.2670943124948157</v>
      </c>
      <c r="AS23" s="28">
        <v>0</v>
      </c>
      <c r="AT23" s="28">
        <v>498.8208864434429</v>
      </c>
      <c r="AU23" s="28">
        <v>299.85788149417976</v>
      </c>
      <c r="AV23" s="28">
        <v>0</v>
      </c>
      <c r="AW23" s="28">
        <v>0</v>
      </c>
      <c r="AX23" s="28">
        <v>0</v>
      </c>
      <c r="AY23" s="28">
        <v>0</v>
      </c>
      <c r="AZ23" s="28">
        <v>6.321232062377304</v>
      </c>
      <c r="BA23" s="28">
        <v>306.17911355655707</v>
      </c>
      <c r="BB23" s="28">
        <v>805</v>
      </c>
      <c r="BD23" s="28">
        <v>805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67.97657005791224</v>
      </c>
      <c r="E24" s="28">
        <v>61.55969466862799</v>
      </c>
      <c r="F24" s="28">
        <v>264.8547688148531</v>
      </c>
      <c r="G24" s="28">
        <v>27.641924753839834</v>
      </c>
      <c r="H24" s="28">
        <v>392.34609523052256</v>
      </c>
      <c r="I24" s="28">
        <v>168.31957751891755</v>
      </c>
      <c r="J24" s="28">
        <v>275.22049059754306</v>
      </c>
      <c r="K24" s="28">
        <v>441.14255423475004</v>
      </c>
      <c r="L24" s="28">
        <v>174.7364529082018</v>
      </c>
      <c r="M24" s="28">
        <v>161.12703587378576</v>
      </c>
      <c r="N24" s="28">
        <v>208.9362832796618</v>
      </c>
      <c r="O24" s="28">
        <v>160.98600564544986</v>
      </c>
      <c r="P24" s="28">
        <v>67.41244914456858</v>
      </c>
      <c r="Q24" s="28">
        <v>54.29663790932825</v>
      </c>
      <c r="R24" s="28">
        <v>38.219191879033644</v>
      </c>
      <c r="S24" s="28">
        <v>31.238195576405733</v>
      </c>
      <c r="T24" s="28">
        <v>103.16361202772366</v>
      </c>
      <c r="U24" s="28">
        <v>73.54726407718098</v>
      </c>
      <c r="V24" s="28">
        <v>29.4048026080388</v>
      </c>
      <c r="W24" s="28">
        <v>7.686147444307505</v>
      </c>
      <c r="X24" s="28">
        <v>0</v>
      </c>
      <c r="Y24" s="28">
        <v>0</v>
      </c>
      <c r="Z24" s="28">
        <v>25.949562013808823</v>
      </c>
      <c r="AA24" s="28">
        <v>1.0577267125193814</v>
      </c>
      <c r="AB24" s="28">
        <v>20.660928451211916</v>
      </c>
      <c r="AC24" s="28">
        <v>27.430379411335956</v>
      </c>
      <c r="AD24" s="28">
        <v>37.09095005234631</v>
      </c>
      <c r="AE24" s="28">
        <v>43.36679521329464</v>
      </c>
      <c r="AF24" s="28">
        <v>29.616347950542682</v>
      </c>
      <c r="AG24" s="28">
        <v>109.15739673200015</v>
      </c>
      <c r="AH24" s="28">
        <v>36.73837448150651</v>
      </c>
      <c r="AI24" s="28">
        <v>0</v>
      </c>
      <c r="AJ24" s="28">
        <v>449.60436793490504</v>
      </c>
      <c r="AK24" s="28">
        <v>48.30285320505175</v>
      </c>
      <c r="AL24" s="28">
        <v>1.2692720550232577</v>
      </c>
      <c r="AM24" s="28">
        <v>53.94406233848845</v>
      </c>
      <c r="AN24" s="28">
        <v>0</v>
      </c>
      <c r="AO24" s="28">
        <v>44.70658238248585</v>
      </c>
      <c r="AP24" s="28">
        <v>3.384725480062021</v>
      </c>
      <c r="AQ24" s="28">
        <v>0</v>
      </c>
      <c r="AR24" s="28">
        <v>136.23520057249632</v>
      </c>
      <c r="AS24" s="28">
        <v>5.711724247604659</v>
      </c>
      <c r="AT24" s="28">
        <v>3884.0430034853366</v>
      </c>
      <c r="AU24" s="28">
        <v>207.2439205396308</v>
      </c>
      <c r="AV24" s="28">
        <v>0</v>
      </c>
      <c r="AW24" s="28">
        <v>0</v>
      </c>
      <c r="AX24" s="28">
        <v>183.55084217919665</v>
      </c>
      <c r="AY24" s="28">
        <v>1026.0654262579678</v>
      </c>
      <c r="AZ24" s="28">
        <v>20.096807537868244</v>
      </c>
      <c r="BA24" s="28">
        <v>1436.9569965146636</v>
      </c>
      <c r="BB24" s="28">
        <v>5321</v>
      </c>
      <c r="BD24" s="28">
        <v>5321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202.725352038837</v>
      </c>
      <c r="F25" s="28">
        <v>351.1119499229342</v>
      </c>
      <c r="G25" s="28">
        <v>115.80793306281653</v>
      </c>
      <c r="H25" s="28">
        <v>257.67879798265756</v>
      </c>
      <c r="I25" s="28">
        <v>71.05837081773667</v>
      </c>
      <c r="J25" s="28">
        <v>119.98783722856574</v>
      </c>
      <c r="K25" s="28">
        <v>327.87660029568116</v>
      </c>
      <c r="L25" s="28">
        <v>160.06574187663176</v>
      </c>
      <c r="M25" s="28">
        <v>29.259329160244516</v>
      </c>
      <c r="N25" s="28">
        <v>336.23640862717957</v>
      </c>
      <c r="O25" s="28">
        <v>189.32507103687627</v>
      </c>
      <c r="P25" s="28">
        <v>40.07790464806602</v>
      </c>
      <c r="Q25" s="28">
        <v>111.1362754658027</v>
      </c>
      <c r="R25" s="28">
        <v>25.20236335231145</v>
      </c>
      <c r="S25" s="28">
        <v>137.19920732282722</v>
      </c>
      <c r="T25" s="28">
        <v>213.17511245321</v>
      </c>
      <c r="U25" s="28">
        <v>23.235349627252994</v>
      </c>
      <c r="V25" s="28">
        <v>37.86501420737525</v>
      </c>
      <c r="W25" s="28">
        <v>47.94595954829984</v>
      </c>
      <c r="X25" s="28">
        <v>59.25628846738595</v>
      </c>
      <c r="Y25" s="28">
        <v>14.014972791041489</v>
      </c>
      <c r="Z25" s="28">
        <v>26.30880857265683</v>
      </c>
      <c r="AA25" s="28">
        <v>2.7046438719553754</v>
      </c>
      <c r="AB25" s="28">
        <v>28.275822297715287</v>
      </c>
      <c r="AC25" s="28">
        <v>53.60112400784289</v>
      </c>
      <c r="AD25" s="28">
        <v>15.12141801138687</v>
      </c>
      <c r="AE25" s="28">
        <v>79.78699422268357</v>
      </c>
      <c r="AF25" s="28">
        <v>28.644637371163746</v>
      </c>
      <c r="AG25" s="28">
        <v>83.84396003061663</v>
      </c>
      <c r="AH25" s="28">
        <v>19.178383819319933</v>
      </c>
      <c r="AI25" s="28">
        <v>25.448240067943757</v>
      </c>
      <c r="AJ25" s="28">
        <v>314.10750422027195</v>
      </c>
      <c r="AK25" s="28">
        <v>0</v>
      </c>
      <c r="AL25" s="28">
        <v>9.466253551843813</v>
      </c>
      <c r="AM25" s="28">
        <v>70.44367902865591</v>
      </c>
      <c r="AN25" s="28">
        <v>0</v>
      </c>
      <c r="AO25" s="28">
        <v>110.0298302454573</v>
      </c>
      <c r="AP25" s="28">
        <v>34.668616904155265</v>
      </c>
      <c r="AQ25" s="28">
        <v>13.27734264414457</v>
      </c>
      <c r="AR25" s="28">
        <v>12.17089742379919</v>
      </c>
      <c r="AS25" s="28">
        <v>0</v>
      </c>
      <c r="AT25" s="28">
        <v>3797.3199962253466</v>
      </c>
      <c r="AU25" s="28">
        <v>1369.2874293563168</v>
      </c>
      <c r="AV25" s="28">
        <v>0</v>
      </c>
      <c r="AW25" s="28">
        <v>0</v>
      </c>
      <c r="AX25" s="28">
        <v>337.34285384752496</v>
      </c>
      <c r="AY25" s="28">
        <v>6105.118849150178</v>
      </c>
      <c r="AZ25" s="28">
        <v>115.93087142063267</v>
      </c>
      <c r="BA25" s="28">
        <v>7927.6800037746525</v>
      </c>
      <c r="BB25" s="28">
        <v>11725</v>
      </c>
      <c r="BD25" s="28">
        <v>11725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7.72121806548036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85.73560319461959</v>
      </c>
      <c r="L26" s="28">
        <v>0</v>
      </c>
      <c r="M26" s="28">
        <v>0</v>
      </c>
      <c r="N26" s="28">
        <v>8.122320302648172</v>
      </c>
      <c r="O26" s="28">
        <v>2.20606230442296</v>
      </c>
      <c r="P26" s="28">
        <v>0</v>
      </c>
      <c r="Q26" s="28">
        <v>0</v>
      </c>
      <c r="R26" s="28">
        <v>0</v>
      </c>
      <c r="S26" s="28">
        <v>1.403857830087338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0.20055111858390548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8.423146980524029</v>
      </c>
      <c r="AR26" s="28">
        <v>0</v>
      </c>
      <c r="AS26" s="28">
        <v>0</v>
      </c>
      <c r="AT26" s="28">
        <v>113.81275979636635</v>
      </c>
      <c r="AU26" s="28">
        <v>460.36509270935505</v>
      </c>
      <c r="AV26" s="28">
        <v>0</v>
      </c>
      <c r="AW26" s="28">
        <v>0</v>
      </c>
      <c r="AX26" s="28">
        <v>7.821493624772313</v>
      </c>
      <c r="AY26" s="28">
        <v>1584.4541123721451</v>
      </c>
      <c r="AZ26" s="28">
        <v>-19.453458502638828</v>
      </c>
      <c r="BA26" s="28">
        <v>2033.1872402036336</v>
      </c>
      <c r="BB26" s="28">
        <v>2147</v>
      </c>
      <c r="BD26" s="28">
        <v>2147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8.330519110096978</v>
      </c>
      <c r="E27" s="28">
        <v>18.026697090701656</v>
      </c>
      <c r="F27" s="28">
        <v>178.90131203650884</v>
      </c>
      <c r="G27" s="28">
        <v>36.46309184255562</v>
      </c>
      <c r="H27" s="28">
        <v>13.793154592127781</v>
      </c>
      <c r="I27" s="28">
        <v>14.06628636622932</v>
      </c>
      <c r="J27" s="28">
        <v>8.193953223046206</v>
      </c>
      <c r="K27" s="28">
        <v>432.64073017683967</v>
      </c>
      <c r="L27" s="28">
        <v>711.2351397604107</v>
      </c>
      <c r="M27" s="28">
        <v>970.1640616086709</v>
      </c>
      <c r="N27" s="28">
        <v>584.3654306902453</v>
      </c>
      <c r="O27" s="28">
        <v>92.72823730747291</v>
      </c>
      <c r="P27" s="28">
        <v>10.242441528807758</v>
      </c>
      <c r="Q27" s="28">
        <v>6.008899030233885</v>
      </c>
      <c r="R27" s="28">
        <v>27.72287507130633</v>
      </c>
      <c r="S27" s="28">
        <v>14.475984027381632</v>
      </c>
      <c r="T27" s="28">
        <v>111.0280661722761</v>
      </c>
      <c r="U27" s="28">
        <v>11.881232173417</v>
      </c>
      <c r="V27" s="28">
        <v>33.595208214489446</v>
      </c>
      <c r="W27" s="28">
        <v>13.52002281802624</v>
      </c>
      <c r="X27" s="28">
        <v>2.7313177410154017</v>
      </c>
      <c r="Y27" s="28">
        <v>0.4096976611523103</v>
      </c>
      <c r="Z27" s="28">
        <v>14.749115801483171</v>
      </c>
      <c r="AA27" s="28">
        <v>3.1410154021677124</v>
      </c>
      <c r="AB27" s="28">
        <v>6.008899030233885</v>
      </c>
      <c r="AC27" s="28">
        <v>26.357216200798632</v>
      </c>
      <c r="AD27" s="28">
        <v>20.621448944666287</v>
      </c>
      <c r="AE27" s="28">
        <v>3.0044495151169426</v>
      </c>
      <c r="AF27" s="28">
        <v>17.890131203650885</v>
      </c>
      <c r="AG27" s="28">
        <v>14.749115801483171</v>
      </c>
      <c r="AH27" s="28">
        <v>59.679292641186535</v>
      </c>
      <c r="AI27" s="28">
        <v>570.8454078722191</v>
      </c>
      <c r="AJ27" s="28">
        <v>392.6269252709641</v>
      </c>
      <c r="AK27" s="28">
        <v>72.92618368511124</v>
      </c>
      <c r="AL27" s="28">
        <v>193.51386195094125</v>
      </c>
      <c r="AM27" s="28">
        <v>266.3034797490017</v>
      </c>
      <c r="AN27" s="28">
        <v>15.295379349686252</v>
      </c>
      <c r="AO27" s="28">
        <v>222.19269823160298</v>
      </c>
      <c r="AP27" s="28">
        <v>28.405704506560184</v>
      </c>
      <c r="AQ27" s="28">
        <v>12.290929834569308</v>
      </c>
      <c r="AR27" s="28">
        <v>33.04894466628637</v>
      </c>
      <c r="AS27" s="28">
        <v>244.4529378208785</v>
      </c>
      <c r="AT27" s="28">
        <v>5518.62749572162</v>
      </c>
      <c r="AU27" s="28">
        <v>943.943411294923</v>
      </c>
      <c r="AV27" s="28">
        <v>0</v>
      </c>
      <c r="AW27" s="28">
        <v>0</v>
      </c>
      <c r="AX27" s="28">
        <v>3067.406389047347</v>
      </c>
      <c r="AY27" s="28">
        <v>1120.932800912721</v>
      </c>
      <c r="AZ27" s="28">
        <v>122.08990302338847</v>
      </c>
      <c r="BA27" s="28">
        <v>5254.37250427838</v>
      </c>
      <c r="BB27" s="28">
        <v>10773</v>
      </c>
      <c r="BD27" s="28">
        <v>10773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11.855707710094142</v>
      </c>
      <c r="F28" s="28">
        <v>19.385684228667447</v>
      </c>
      <c r="G28" s="28">
        <v>6.728915186810188</v>
      </c>
      <c r="H28" s="28">
        <v>0</v>
      </c>
      <c r="I28" s="28">
        <v>0</v>
      </c>
      <c r="J28" s="28">
        <v>0.16021226635262353</v>
      </c>
      <c r="K28" s="28">
        <v>150.75974263781873</v>
      </c>
      <c r="L28" s="28">
        <v>103.01648726473692</v>
      </c>
      <c r="M28" s="28">
        <v>3758.900193165253</v>
      </c>
      <c r="N28" s="28">
        <v>34.926274064871926</v>
      </c>
      <c r="O28" s="28">
        <v>79.94592090995914</v>
      </c>
      <c r="P28" s="28">
        <v>0.9612735981157412</v>
      </c>
      <c r="Q28" s="28">
        <v>29.639269275235353</v>
      </c>
      <c r="R28" s="28">
        <v>0.6408490654104941</v>
      </c>
      <c r="S28" s="28">
        <v>0</v>
      </c>
      <c r="T28" s="28">
        <v>12.336344509152012</v>
      </c>
      <c r="U28" s="28">
        <v>5.287004789636576</v>
      </c>
      <c r="V28" s="28">
        <v>3.845094392462965</v>
      </c>
      <c r="W28" s="28">
        <v>4.806367990578706</v>
      </c>
      <c r="X28" s="28">
        <v>0.32042453270524707</v>
      </c>
      <c r="Y28" s="28">
        <v>0</v>
      </c>
      <c r="Z28" s="28">
        <v>0</v>
      </c>
      <c r="AA28" s="28">
        <v>0</v>
      </c>
      <c r="AB28" s="28">
        <v>0.16021226635262353</v>
      </c>
      <c r="AC28" s="28">
        <v>0</v>
      </c>
      <c r="AD28" s="28">
        <v>0</v>
      </c>
      <c r="AE28" s="28">
        <v>0.6408490654104941</v>
      </c>
      <c r="AF28" s="28">
        <v>0.4806367990578706</v>
      </c>
      <c r="AG28" s="28">
        <v>0</v>
      </c>
      <c r="AH28" s="28">
        <v>8.491250116689047</v>
      </c>
      <c r="AI28" s="28">
        <v>0</v>
      </c>
      <c r="AJ28" s="28">
        <v>50.14643936837116</v>
      </c>
      <c r="AK28" s="28">
        <v>95.00587394710575</v>
      </c>
      <c r="AL28" s="28">
        <v>35.24669859757718</v>
      </c>
      <c r="AM28" s="28">
        <v>389.9566563022857</v>
      </c>
      <c r="AN28" s="28">
        <v>40.373491120861125</v>
      </c>
      <c r="AO28" s="28">
        <v>238.71627686540907</v>
      </c>
      <c r="AP28" s="28">
        <v>257.3008997623134</v>
      </c>
      <c r="AQ28" s="28">
        <v>4.966580256931329</v>
      </c>
      <c r="AR28" s="28">
        <v>123.68386962422537</v>
      </c>
      <c r="AS28" s="28">
        <v>31.081179672408965</v>
      </c>
      <c r="AT28" s="28">
        <v>5499.766679352861</v>
      </c>
      <c r="AU28" s="28">
        <v>1646.3412490395594</v>
      </c>
      <c r="AV28" s="28">
        <v>0</v>
      </c>
      <c r="AW28" s="28">
        <v>0</v>
      </c>
      <c r="AX28" s="28">
        <v>4582.070817685033</v>
      </c>
      <c r="AY28" s="28">
        <v>10444.077431261176</v>
      </c>
      <c r="AZ28" s="28">
        <v>138.74382266137198</v>
      </c>
      <c r="BA28" s="28">
        <v>16811.23332064714</v>
      </c>
      <c r="BB28" s="28">
        <v>22311</v>
      </c>
      <c r="BD28" s="28">
        <v>22311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100.88897681933591</v>
      </c>
      <c r="L29" s="28">
        <v>0.14836614238137633</v>
      </c>
      <c r="M29" s="28">
        <v>0</v>
      </c>
      <c r="N29" s="28">
        <v>767.9431529660039</v>
      </c>
      <c r="O29" s="28">
        <v>56.52750024730439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67.65496092590762</v>
      </c>
      <c r="AM29" s="28">
        <v>0</v>
      </c>
      <c r="AN29" s="28">
        <v>0</v>
      </c>
      <c r="AO29" s="28">
        <v>53.85690968443961</v>
      </c>
      <c r="AP29" s="28">
        <v>0</v>
      </c>
      <c r="AQ29" s="28">
        <v>0</v>
      </c>
      <c r="AR29" s="28">
        <v>0</v>
      </c>
      <c r="AS29" s="28">
        <v>0</v>
      </c>
      <c r="AT29" s="28">
        <v>1047.0198667853726</v>
      </c>
      <c r="AU29" s="28">
        <v>3029.6366274277048</v>
      </c>
      <c r="AV29" s="28">
        <v>0</v>
      </c>
      <c r="AW29" s="28">
        <v>0</v>
      </c>
      <c r="AX29" s="28">
        <v>7739.668183466878</v>
      </c>
      <c r="AY29" s="28">
        <v>6136.720381178488</v>
      </c>
      <c r="AZ29" s="28">
        <v>44.95494114155702</v>
      </c>
      <c r="BA29" s="28">
        <v>16950.980133214627</v>
      </c>
      <c r="BB29" s="28">
        <v>17998</v>
      </c>
      <c r="BD29" s="28">
        <v>17998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33.97725637860448</v>
      </c>
      <c r="E30" s="28">
        <v>8.473131266484907</v>
      </c>
      <c r="F30" s="28">
        <v>0.08473131266484908</v>
      </c>
      <c r="G30" s="28">
        <v>5.761729261209737</v>
      </c>
      <c r="H30" s="28">
        <v>4.1518343205776045</v>
      </c>
      <c r="I30" s="28">
        <v>1.270969689972736</v>
      </c>
      <c r="J30" s="28">
        <v>1.186238377307887</v>
      </c>
      <c r="K30" s="28">
        <v>116.25136097617293</v>
      </c>
      <c r="L30" s="28">
        <v>34.23145031659902</v>
      </c>
      <c r="M30" s="28">
        <v>1.9488201912915286</v>
      </c>
      <c r="N30" s="28">
        <v>2318.4181771356</v>
      </c>
      <c r="O30" s="28">
        <v>2150.5654467465342</v>
      </c>
      <c r="P30" s="28">
        <v>1.9488201912915286</v>
      </c>
      <c r="Q30" s="28">
        <v>2.372476754615774</v>
      </c>
      <c r="R30" s="28">
        <v>12.370771649067963</v>
      </c>
      <c r="S30" s="28">
        <v>2.626670692610321</v>
      </c>
      <c r="T30" s="28">
        <v>6.015923199204284</v>
      </c>
      <c r="U30" s="28">
        <v>2.118282816621227</v>
      </c>
      <c r="V30" s="28">
        <v>1.3557010026375853</v>
      </c>
      <c r="W30" s="28">
        <v>2.2030141292860757</v>
      </c>
      <c r="X30" s="28">
        <v>0.9320444393133398</v>
      </c>
      <c r="Y30" s="28">
        <v>0.2541939379945472</v>
      </c>
      <c r="Z30" s="28">
        <v>0.16946262532969816</v>
      </c>
      <c r="AA30" s="28">
        <v>1.0167757519781888</v>
      </c>
      <c r="AB30" s="28">
        <v>1.186238377307887</v>
      </c>
      <c r="AC30" s="28">
        <v>1.6946262532969814</v>
      </c>
      <c r="AD30" s="28">
        <v>1.525163627967283</v>
      </c>
      <c r="AE30" s="28">
        <v>2.7961333179400194</v>
      </c>
      <c r="AF30" s="28">
        <v>1.7793575659618306</v>
      </c>
      <c r="AG30" s="28">
        <v>7.202161576512172</v>
      </c>
      <c r="AH30" s="28">
        <v>0.08473131266484908</v>
      </c>
      <c r="AI30" s="28">
        <v>13.980666589700096</v>
      </c>
      <c r="AJ30" s="28">
        <v>23.385842295498342</v>
      </c>
      <c r="AK30" s="28">
        <v>505.6764739838193</v>
      </c>
      <c r="AL30" s="28">
        <v>729.7060646696801</v>
      </c>
      <c r="AM30" s="28">
        <v>9.659369643792795</v>
      </c>
      <c r="AN30" s="28">
        <v>0.6778505013187927</v>
      </c>
      <c r="AO30" s="28">
        <v>259.27781675443816</v>
      </c>
      <c r="AP30" s="28">
        <v>67.36139356855502</v>
      </c>
      <c r="AQ30" s="28">
        <v>17.285187783629212</v>
      </c>
      <c r="AR30" s="28">
        <v>18.640888786266796</v>
      </c>
      <c r="AS30" s="28">
        <v>0</v>
      </c>
      <c r="AT30" s="28">
        <v>6371.625249771321</v>
      </c>
      <c r="AU30" s="28">
        <v>1874.7650240224507</v>
      </c>
      <c r="AV30" s="28">
        <v>0</v>
      </c>
      <c r="AW30" s="28">
        <v>0</v>
      </c>
      <c r="AX30" s="28">
        <v>663.7003721037628</v>
      </c>
      <c r="AY30" s="28">
        <v>534.9087768531922</v>
      </c>
      <c r="AZ30" s="28">
        <v>96.000577249274</v>
      </c>
      <c r="BA30" s="28">
        <v>3169.3747502286797</v>
      </c>
      <c r="BB30" s="28">
        <v>9541</v>
      </c>
      <c r="BD30" s="28">
        <v>9541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62.43341421264859</v>
      </c>
      <c r="E31" s="28">
        <v>0</v>
      </c>
      <c r="F31" s="28">
        <v>0.1647319636217641</v>
      </c>
      <c r="G31" s="28">
        <v>95.70927086424494</v>
      </c>
      <c r="H31" s="28">
        <v>0.1647319636217641</v>
      </c>
      <c r="I31" s="28">
        <v>0.9883917817305846</v>
      </c>
      <c r="J31" s="28">
        <v>34.264248433326934</v>
      </c>
      <c r="K31" s="28">
        <v>24.215598652399326</v>
      </c>
      <c r="L31" s="28">
        <v>3.129907308813518</v>
      </c>
      <c r="M31" s="28">
        <v>64.73966170335329</v>
      </c>
      <c r="N31" s="28">
        <v>0.6589278544870564</v>
      </c>
      <c r="O31" s="28">
        <v>32.122732906243996</v>
      </c>
      <c r="P31" s="28">
        <v>1552.5987571351268</v>
      </c>
      <c r="Q31" s="28">
        <v>60.78609457643095</v>
      </c>
      <c r="R31" s="28">
        <v>0.9883917817305846</v>
      </c>
      <c r="S31" s="28">
        <v>6.4245465812488005</v>
      </c>
      <c r="T31" s="28">
        <v>0.9883917817305846</v>
      </c>
      <c r="U31" s="28">
        <v>43.983434287011015</v>
      </c>
      <c r="V31" s="28">
        <v>27.34550596121284</v>
      </c>
      <c r="W31" s="28">
        <v>9.224989962818789</v>
      </c>
      <c r="X31" s="28">
        <v>0</v>
      </c>
      <c r="Y31" s="28">
        <v>0</v>
      </c>
      <c r="Z31" s="28">
        <v>3.129907308813518</v>
      </c>
      <c r="AA31" s="28">
        <v>0.3294639272435282</v>
      </c>
      <c r="AB31" s="28">
        <v>7.083474435735856</v>
      </c>
      <c r="AC31" s="28">
        <v>0</v>
      </c>
      <c r="AD31" s="28">
        <v>5.271422835896451</v>
      </c>
      <c r="AE31" s="28">
        <v>0.1647319636217641</v>
      </c>
      <c r="AF31" s="28">
        <v>0.1647319636217641</v>
      </c>
      <c r="AG31" s="28">
        <v>5.271422835896451</v>
      </c>
      <c r="AH31" s="28">
        <v>49.090125159285705</v>
      </c>
      <c r="AI31" s="28">
        <v>0</v>
      </c>
      <c r="AJ31" s="28">
        <v>835.191055562344</v>
      </c>
      <c r="AK31" s="28">
        <v>30.310681306404593</v>
      </c>
      <c r="AL31" s="28">
        <v>0</v>
      </c>
      <c r="AM31" s="28">
        <v>1.8120515998394051</v>
      </c>
      <c r="AN31" s="28">
        <v>0</v>
      </c>
      <c r="AO31" s="28">
        <v>40.19459912371044</v>
      </c>
      <c r="AP31" s="28">
        <v>0</v>
      </c>
      <c r="AQ31" s="28">
        <v>0</v>
      </c>
      <c r="AR31" s="28">
        <v>10.707577635414667</v>
      </c>
      <c r="AS31" s="28">
        <v>1.3178557089741127</v>
      </c>
      <c r="AT31" s="28">
        <v>3010.9708310786045</v>
      </c>
      <c r="AU31" s="28">
        <v>1477.8104456508458</v>
      </c>
      <c r="AV31" s="28">
        <v>0</v>
      </c>
      <c r="AW31" s="28">
        <v>0</v>
      </c>
      <c r="AX31" s="28">
        <v>3307.817829525023</v>
      </c>
      <c r="AY31" s="28">
        <v>1709.2588545394242</v>
      </c>
      <c r="AZ31" s="28">
        <v>-68.85796079389739</v>
      </c>
      <c r="BA31" s="28">
        <v>6426.0291689213955</v>
      </c>
      <c r="BB31" s="28">
        <v>9437</v>
      </c>
      <c r="BD31" s="28">
        <v>9437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4.406968386951438</v>
      </c>
      <c r="E32" s="28">
        <v>74.78884586091117</v>
      </c>
      <c r="F32" s="28">
        <v>2.4627176280022742</v>
      </c>
      <c r="G32" s="28">
        <v>85.93588354555304</v>
      </c>
      <c r="H32" s="28">
        <v>10.628570815588763</v>
      </c>
      <c r="I32" s="28">
        <v>16.461323092436256</v>
      </c>
      <c r="J32" s="28">
        <v>65.84529236974502</v>
      </c>
      <c r="K32" s="28">
        <v>40.31079906887933</v>
      </c>
      <c r="L32" s="28">
        <v>78.93658081333605</v>
      </c>
      <c r="M32" s="28">
        <v>77.89964707522984</v>
      </c>
      <c r="N32" s="28">
        <v>38.75539846172</v>
      </c>
      <c r="O32" s="28">
        <v>36.940764420034114</v>
      </c>
      <c r="P32" s="28">
        <v>68.95609358406368</v>
      </c>
      <c r="Q32" s="28">
        <v>1932.9741045472588</v>
      </c>
      <c r="R32" s="28">
        <v>3.8885015178983275</v>
      </c>
      <c r="S32" s="28">
        <v>43.03275013140816</v>
      </c>
      <c r="T32" s="28">
        <v>20.868291479387693</v>
      </c>
      <c r="U32" s="28">
        <v>103.95260724514863</v>
      </c>
      <c r="V32" s="28">
        <v>190.9254245288079</v>
      </c>
      <c r="W32" s="28">
        <v>139.72682120981324</v>
      </c>
      <c r="X32" s="28">
        <v>22.294075369283746</v>
      </c>
      <c r="Y32" s="28">
        <v>7.777003035796655</v>
      </c>
      <c r="Z32" s="28">
        <v>68.17839328048402</v>
      </c>
      <c r="AA32" s="28">
        <v>3.75888480063505</v>
      </c>
      <c r="AB32" s="28">
        <v>115.48849508158034</v>
      </c>
      <c r="AC32" s="28">
        <v>5.314285407794381</v>
      </c>
      <c r="AD32" s="28">
        <v>83.8620160693406</v>
      </c>
      <c r="AE32" s="28">
        <v>14.257838898960536</v>
      </c>
      <c r="AF32" s="28">
        <v>39.79233219982622</v>
      </c>
      <c r="AG32" s="28">
        <v>130.00556741506742</v>
      </c>
      <c r="AH32" s="28">
        <v>119.63623003400522</v>
      </c>
      <c r="AI32" s="28">
        <v>40.958882655195715</v>
      </c>
      <c r="AJ32" s="28">
        <v>43.680833717724546</v>
      </c>
      <c r="AK32" s="28">
        <v>376.9254138016112</v>
      </c>
      <c r="AL32" s="28">
        <v>76.21462975080722</v>
      </c>
      <c r="AM32" s="28">
        <v>439.27105480524773</v>
      </c>
      <c r="AN32" s="28">
        <v>734.7971701655207</v>
      </c>
      <c r="AO32" s="28">
        <v>453.14004355241843</v>
      </c>
      <c r="AP32" s="28">
        <v>1658.3162806663736</v>
      </c>
      <c r="AQ32" s="28">
        <v>76.3442464680705</v>
      </c>
      <c r="AR32" s="28">
        <v>449.8996256208365</v>
      </c>
      <c r="AS32" s="28">
        <v>197.1470269574452</v>
      </c>
      <c r="AT32" s="28">
        <v>8194.7577155362</v>
      </c>
      <c r="AU32" s="28">
        <v>1151.1260660151681</v>
      </c>
      <c r="AV32" s="28">
        <v>0</v>
      </c>
      <c r="AW32" s="28">
        <v>0</v>
      </c>
      <c r="AX32" s="28">
        <v>2769.5203977644524</v>
      </c>
      <c r="AY32" s="28">
        <v>0</v>
      </c>
      <c r="AZ32" s="28">
        <v>-32.4041793158194</v>
      </c>
      <c r="BA32" s="28">
        <v>3888.2422844638013</v>
      </c>
      <c r="BB32" s="28">
        <v>12083</v>
      </c>
      <c r="BD32" s="28">
        <v>12083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35.35477048409838</v>
      </c>
      <c r="E33" s="28">
        <v>110.27878740404199</v>
      </c>
      <c r="F33" s="28">
        <v>41.910621964593446</v>
      </c>
      <c r="G33" s="28">
        <v>32.779257402475324</v>
      </c>
      <c r="H33" s="28">
        <v>40.27165909446968</v>
      </c>
      <c r="I33" s="28">
        <v>20.838242205859313</v>
      </c>
      <c r="J33" s="28">
        <v>29.73546921510262</v>
      </c>
      <c r="K33" s="28">
        <v>52.2126742910857</v>
      </c>
      <c r="L33" s="28">
        <v>60.64162619457935</v>
      </c>
      <c r="M33" s="28">
        <v>69.77299075669748</v>
      </c>
      <c r="N33" s="28">
        <v>1287.522403258656</v>
      </c>
      <c r="O33" s="28">
        <v>612.2697007676641</v>
      </c>
      <c r="P33" s="28">
        <v>22.711342628857903</v>
      </c>
      <c r="Q33" s="28">
        <v>36.99373335422215</v>
      </c>
      <c r="R33" s="28">
        <v>86.63089456368479</v>
      </c>
      <c r="S33" s="28">
        <v>24.116167946106845</v>
      </c>
      <c r="T33" s="28">
        <v>44.72027259909134</v>
      </c>
      <c r="U33" s="28">
        <v>35.58890803697321</v>
      </c>
      <c r="V33" s="28">
        <v>51.74439918533605</v>
      </c>
      <c r="W33" s="28">
        <v>28.564781450728496</v>
      </c>
      <c r="X33" s="28">
        <v>12.877565408115307</v>
      </c>
      <c r="Y33" s="28">
        <v>3.0437881873727086</v>
      </c>
      <c r="Z33" s="28">
        <v>31.37443208522638</v>
      </c>
      <c r="AA33" s="28">
        <v>3.74620084599718</v>
      </c>
      <c r="AB33" s="28">
        <v>13.11170296099013</v>
      </c>
      <c r="AC33" s="28">
        <v>12.877565408115307</v>
      </c>
      <c r="AD33" s="28">
        <v>9.131364562118126</v>
      </c>
      <c r="AE33" s="28">
        <v>7.960676797744007</v>
      </c>
      <c r="AF33" s="28">
        <v>9.365502114992951</v>
      </c>
      <c r="AG33" s="28">
        <v>25.755130816230615</v>
      </c>
      <c r="AH33" s="28">
        <v>1.6389628701237662</v>
      </c>
      <c r="AI33" s="28">
        <v>83.58710637631208</v>
      </c>
      <c r="AJ33" s="28">
        <v>248.419943600188</v>
      </c>
      <c r="AK33" s="28">
        <v>137.9070186432712</v>
      </c>
      <c r="AL33" s="28">
        <v>930.4626351245497</v>
      </c>
      <c r="AM33" s="28">
        <v>71.64609117969607</v>
      </c>
      <c r="AN33" s="28">
        <v>10.770327432241892</v>
      </c>
      <c r="AO33" s="28">
        <v>115.19567601441328</v>
      </c>
      <c r="AP33" s="28">
        <v>0.23413755287482374</v>
      </c>
      <c r="AQ33" s="28">
        <v>27.86236879210403</v>
      </c>
      <c r="AR33" s="28">
        <v>14.048253172489424</v>
      </c>
      <c r="AS33" s="28">
        <v>0</v>
      </c>
      <c r="AT33" s="28">
        <v>4495.675152749491</v>
      </c>
      <c r="AU33" s="28">
        <v>664.7165126116246</v>
      </c>
      <c r="AV33" s="28">
        <v>0</v>
      </c>
      <c r="AW33" s="28">
        <v>0</v>
      </c>
      <c r="AX33" s="28">
        <v>780.6146012846623</v>
      </c>
      <c r="AY33" s="28">
        <v>0</v>
      </c>
      <c r="AZ33" s="28">
        <v>36.99373335422215</v>
      </c>
      <c r="BA33" s="28">
        <v>1482.324847250509</v>
      </c>
      <c r="BB33" s="28">
        <v>5978</v>
      </c>
      <c r="BD33" s="28">
        <v>5978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28.311044243842638</v>
      </c>
      <c r="F34" s="28">
        <v>57.22445113117129</v>
      </c>
      <c r="G34" s="28">
        <v>98.18511088822022</v>
      </c>
      <c r="H34" s="28">
        <v>113.24417697537055</v>
      </c>
      <c r="I34" s="28">
        <v>180.10643040231807</v>
      </c>
      <c r="J34" s="28">
        <v>52.526022511980386</v>
      </c>
      <c r="K34" s="28">
        <v>99.87172628998105</v>
      </c>
      <c r="L34" s="28">
        <v>13.854340800178312</v>
      </c>
      <c r="M34" s="28">
        <v>3.3732308035216763</v>
      </c>
      <c r="N34" s="28">
        <v>0</v>
      </c>
      <c r="O34" s="28">
        <v>24.576395854229354</v>
      </c>
      <c r="P34" s="28">
        <v>6.987406664437757</v>
      </c>
      <c r="Q34" s="28">
        <v>102.88353950741113</v>
      </c>
      <c r="R34" s="28">
        <v>45.177198261451025</v>
      </c>
      <c r="S34" s="28">
        <v>116.73788030758944</v>
      </c>
      <c r="T34" s="28">
        <v>207.9355845313719</v>
      </c>
      <c r="U34" s="28">
        <v>231.90961774211522</v>
      </c>
      <c r="V34" s="28">
        <v>102.52212192131951</v>
      </c>
      <c r="W34" s="28">
        <v>36.02128608046362</v>
      </c>
      <c r="X34" s="28">
        <v>17.829934247186003</v>
      </c>
      <c r="Y34" s="28">
        <v>1.2047252869720273</v>
      </c>
      <c r="Z34" s="28">
        <v>15.90237378803076</v>
      </c>
      <c r="AA34" s="28">
        <v>0</v>
      </c>
      <c r="AB34" s="28">
        <v>12.047252869720273</v>
      </c>
      <c r="AC34" s="28">
        <v>0.3614175860916081</v>
      </c>
      <c r="AD34" s="28">
        <v>4.577956090493703</v>
      </c>
      <c r="AE34" s="28">
        <v>5.541736320071325</v>
      </c>
      <c r="AF34" s="28">
        <v>17.107099075002786</v>
      </c>
      <c r="AG34" s="28">
        <v>78.66856123927337</v>
      </c>
      <c r="AH34" s="28">
        <v>1.4456703443664325</v>
      </c>
      <c r="AI34" s="28">
        <v>92.8843196255433</v>
      </c>
      <c r="AJ34" s="28">
        <v>0</v>
      </c>
      <c r="AK34" s="28">
        <v>0</v>
      </c>
      <c r="AL34" s="28">
        <v>0</v>
      </c>
      <c r="AM34" s="28">
        <v>15.05906608715034</v>
      </c>
      <c r="AN34" s="28">
        <v>0</v>
      </c>
      <c r="AO34" s="28">
        <v>143.00089156357964</v>
      </c>
      <c r="AP34" s="28">
        <v>0</v>
      </c>
      <c r="AQ34" s="28">
        <v>0</v>
      </c>
      <c r="AR34" s="28">
        <v>119.74969352501951</v>
      </c>
      <c r="AS34" s="28">
        <v>0</v>
      </c>
      <c r="AT34" s="28">
        <v>2046.8282625654742</v>
      </c>
      <c r="AU34" s="28">
        <v>159.9875181098852</v>
      </c>
      <c r="AV34" s="28">
        <v>0</v>
      </c>
      <c r="AW34" s="28">
        <v>0</v>
      </c>
      <c r="AX34" s="28">
        <v>15.420483673241947</v>
      </c>
      <c r="AY34" s="28">
        <v>0</v>
      </c>
      <c r="AZ34" s="28">
        <v>-60.23626434860136</v>
      </c>
      <c r="BA34" s="28">
        <v>115.17173743452581</v>
      </c>
      <c r="BB34" s="28">
        <v>2162</v>
      </c>
      <c r="BD34" s="28">
        <v>2162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22.350674373795762</v>
      </c>
      <c r="E35" s="28">
        <v>4.008544860517718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4.251486973276368</v>
      </c>
      <c r="N35" s="28">
        <v>0.1214710563793248</v>
      </c>
      <c r="O35" s="28">
        <v>0</v>
      </c>
      <c r="P35" s="28">
        <v>0</v>
      </c>
      <c r="Q35" s="28">
        <v>1.0932395074139232</v>
      </c>
      <c r="R35" s="28">
        <v>0.8502973946552735</v>
      </c>
      <c r="S35" s="28">
        <v>2.1864790148278463</v>
      </c>
      <c r="T35" s="28">
        <v>643.675127754042</v>
      </c>
      <c r="U35" s="28">
        <v>168.48035519812348</v>
      </c>
      <c r="V35" s="28">
        <v>179.53422132864202</v>
      </c>
      <c r="W35" s="28">
        <v>0</v>
      </c>
      <c r="X35" s="28">
        <v>3.0367764094831196</v>
      </c>
      <c r="Y35" s="28">
        <v>0.9717684510345984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1.822065845689872</v>
      </c>
      <c r="AF35" s="28">
        <v>0</v>
      </c>
      <c r="AG35" s="28">
        <v>0.7288263382759487</v>
      </c>
      <c r="AH35" s="28">
        <v>0</v>
      </c>
      <c r="AI35" s="28">
        <v>0</v>
      </c>
      <c r="AJ35" s="28">
        <v>1.3361816201725727</v>
      </c>
      <c r="AK35" s="28">
        <v>393.20180949987434</v>
      </c>
      <c r="AL35" s="28">
        <v>43.48663818379828</v>
      </c>
      <c r="AM35" s="28">
        <v>0</v>
      </c>
      <c r="AN35" s="28">
        <v>0</v>
      </c>
      <c r="AO35" s="28">
        <v>13.118874088967077</v>
      </c>
      <c r="AP35" s="28">
        <v>0</v>
      </c>
      <c r="AQ35" s="28">
        <v>31.94688782776242</v>
      </c>
      <c r="AR35" s="28">
        <v>113.08955348915138</v>
      </c>
      <c r="AS35" s="28">
        <v>0</v>
      </c>
      <c r="AT35" s="28">
        <v>1629.2912792158834</v>
      </c>
      <c r="AU35" s="28">
        <v>422.8407472564296</v>
      </c>
      <c r="AV35" s="28">
        <v>0</v>
      </c>
      <c r="AW35" s="28">
        <v>0</v>
      </c>
      <c r="AX35" s="28">
        <v>907.3887911535562</v>
      </c>
      <c r="AY35" s="28">
        <v>0</v>
      </c>
      <c r="AZ35" s="28">
        <v>-59.52081762586914</v>
      </c>
      <c r="BA35" s="28">
        <v>1270.7087207841166</v>
      </c>
      <c r="BB35" s="28">
        <v>2900</v>
      </c>
      <c r="BD35" s="28">
        <v>2900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825.6859407103022</v>
      </c>
      <c r="E37" s="28">
        <v>310.3885351131303</v>
      </c>
      <c r="F37" s="28">
        <v>103.26116307857225</v>
      </c>
      <c r="G37" s="28">
        <v>88.13501614323451</v>
      </c>
      <c r="H37" s="28">
        <v>42.25237043937673</v>
      </c>
      <c r="I37" s="28">
        <v>76.33662153367108</v>
      </c>
      <c r="J37" s="28">
        <v>21.98333354602417</v>
      </c>
      <c r="K37" s="28">
        <v>45.07591786730644</v>
      </c>
      <c r="L37" s="28">
        <v>49.91628488661451</v>
      </c>
      <c r="M37" s="28">
        <v>120.40412960528835</v>
      </c>
      <c r="N37" s="28">
        <v>40.23555084799837</v>
      </c>
      <c r="O37" s="28">
        <v>116.67301336123838</v>
      </c>
      <c r="P37" s="28">
        <v>58.084404231696894</v>
      </c>
      <c r="Q37" s="28">
        <v>19.05894513852554</v>
      </c>
      <c r="R37" s="28">
        <v>51.12637664144154</v>
      </c>
      <c r="S37" s="28">
        <v>31.764908564209232</v>
      </c>
      <c r="T37" s="28">
        <v>78.95848700246296</v>
      </c>
      <c r="U37" s="28">
        <v>8.067278365513456</v>
      </c>
      <c r="V37" s="28">
        <v>3.327752325774301</v>
      </c>
      <c r="W37" s="28">
        <v>26.117813708349818</v>
      </c>
      <c r="X37" s="28">
        <v>55.865902681180685</v>
      </c>
      <c r="Y37" s="28">
        <v>10.789984813874248</v>
      </c>
      <c r="Z37" s="28">
        <v>12.806804405252613</v>
      </c>
      <c r="AA37" s="28">
        <v>15.025305955768813</v>
      </c>
      <c r="AB37" s="28">
        <v>42.85741631679024</v>
      </c>
      <c r="AC37" s="28">
        <v>41.5464835823943</v>
      </c>
      <c r="AD37" s="28">
        <v>18.453899261112035</v>
      </c>
      <c r="AE37" s="28">
        <v>49.21039802963209</v>
      </c>
      <c r="AF37" s="28">
        <v>60.50458774135093</v>
      </c>
      <c r="AG37" s="28">
        <v>31.46238562550248</v>
      </c>
      <c r="AH37" s="28">
        <v>15.529510853613406</v>
      </c>
      <c r="AI37" s="28">
        <v>290.72454409719126</v>
      </c>
      <c r="AJ37" s="28">
        <v>314.9263791937316</v>
      </c>
      <c r="AK37" s="28">
        <v>372.6074195071528</v>
      </c>
      <c r="AL37" s="28">
        <v>2940.220441290948</v>
      </c>
      <c r="AM37" s="28">
        <v>23.09258432128227</v>
      </c>
      <c r="AN37" s="28">
        <v>27.73126938145251</v>
      </c>
      <c r="AO37" s="28">
        <v>106.08471050650196</v>
      </c>
      <c r="AP37" s="28">
        <v>101.74854838503848</v>
      </c>
      <c r="AQ37" s="28">
        <v>10.184938936460739</v>
      </c>
      <c r="AR37" s="28">
        <v>79.26100994116972</v>
      </c>
      <c r="AS37" s="28">
        <v>2.6218654687918734</v>
      </c>
      <c r="AT37" s="28">
        <v>6740.110233406925</v>
      </c>
      <c r="AU37" s="28">
        <v>780.9125457817026</v>
      </c>
      <c r="AV37" s="28">
        <v>0</v>
      </c>
      <c r="AW37" s="28">
        <v>0</v>
      </c>
      <c r="AX37" s="28">
        <v>361.01070685672715</v>
      </c>
      <c r="AY37" s="28">
        <v>0</v>
      </c>
      <c r="AZ37" s="28">
        <v>19.966513954645805</v>
      </c>
      <c r="BA37" s="28">
        <v>1161.8897665930756</v>
      </c>
      <c r="BB37" s="28">
        <v>7902</v>
      </c>
      <c r="BD37" s="28">
        <v>7902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166.3538577912254</v>
      </c>
      <c r="E38" s="28">
        <v>19.369969742813918</v>
      </c>
      <c r="F38" s="28">
        <v>0</v>
      </c>
      <c r="G38" s="28">
        <v>305.93158093797274</v>
      </c>
      <c r="H38" s="28">
        <v>170.91149773071103</v>
      </c>
      <c r="I38" s="28">
        <v>78.42938729198184</v>
      </c>
      <c r="J38" s="28">
        <v>35.89141452344932</v>
      </c>
      <c r="K38" s="28">
        <v>130.84224659606656</v>
      </c>
      <c r="L38" s="28">
        <v>299.2850226928896</v>
      </c>
      <c r="M38" s="28">
        <v>1.899016641452345</v>
      </c>
      <c r="N38" s="28">
        <v>0</v>
      </c>
      <c r="O38" s="28">
        <v>79.1889939485628</v>
      </c>
      <c r="P38" s="28">
        <v>13.10321482602118</v>
      </c>
      <c r="Q38" s="28">
        <v>46.90571104387292</v>
      </c>
      <c r="R38" s="28">
        <v>67.60499243570348</v>
      </c>
      <c r="S38" s="28">
        <v>58.86951588502269</v>
      </c>
      <c r="T38" s="28">
        <v>2985.2541603630866</v>
      </c>
      <c r="U38" s="28">
        <v>81.84761724659606</v>
      </c>
      <c r="V38" s="28">
        <v>17.470953101361573</v>
      </c>
      <c r="W38" s="28">
        <v>103.30650529500757</v>
      </c>
      <c r="X38" s="28">
        <v>7.026361573373676</v>
      </c>
      <c r="Y38" s="28">
        <v>0</v>
      </c>
      <c r="Z38" s="28">
        <v>0</v>
      </c>
      <c r="AA38" s="28">
        <v>0</v>
      </c>
      <c r="AB38" s="28">
        <v>13.483018154311651</v>
      </c>
      <c r="AC38" s="28">
        <v>11.39409984871407</v>
      </c>
      <c r="AD38" s="28">
        <v>17.66085476550681</v>
      </c>
      <c r="AE38" s="28">
        <v>0.5697049924357035</v>
      </c>
      <c r="AF38" s="28">
        <v>3.79803328290469</v>
      </c>
      <c r="AG38" s="28">
        <v>100.07817700453857</v>
      </c>
      <c r="AH38" s="28">
        <v>33.23279122541604</v>
      </c>
      <c r="AI38" s="28">
        <v>0</v>
      </c>
      <c r="AJ38" s="28">
        <v>160.46690620272315</v>
      </c>
      <c r="AK38" s="28">
        <v>112.99149016641454</v>
      </c>
      <c r="AL38" s="28">
        <v>1326.0833207261726</v>
      </c>
      <c r="AM38" s="28">
        <v>0</v>
      </c>
      <c r="AN38" s="28">
        <v>0</v>
      </c>
      <c r="AO38" s="28">
        <v>153.6304462934947</v>
      </c>
      <c r="AP38" s="28">
        <v>0</v>
      </c>
      <c r="AQ38" s="28">
        <v>10.064788199697428</v>
      </c>
      <c r="AR38" s="28">
        <v>85.835552193646</v>
      </c>
      <c r="AS38" s="28">
        <v>0</v>
      </c>
      <c r="AT38" s="28">
        <v>6698.781202723147</v>
      </c>
      <c r="AU38" s="28">
        <v>550.3350226928895</v>
      </c>
      <c r="AV38" s="28">
        <v>0</v>
      </c>
      <c r="AW38" s="28">
        <v>0</v>
      </c>
      <c r="AX38" s="28">
        <v>2756.8024583963693</v>
      </c>
      <c r="AY38" s="28">
        <v>0</v>
      </c>
      <c r="AZ38" s="28">
        <v>36.08131618759455</v>
      </c>
      <c r="BA38" s="28">
        <v>3343.218797276853</v>
      </c>
      <c r="BB38" s="28">
        <v>10042</v>
      </c>
      <c r="BD38" s="28">
        <v>10042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2.0879537874027165</v>
      </c>
      <c r="E39" s="28">
        <v>2.546285106588679</v>
      </c>
      <c r="F39" s="28">
        <v>30.046164257746412</v>
      </c>
      <c r="G39" s="28">
        <v>22.05082902305796</v>
      </c>
      <c r="H39" s="28">
        <v>134.9021849470682</v>
      </c>
      <c r="I39" s="28">
        <v>4.074056170541886</v>
      </c>
      <c r="J39" s="28">
        <v>78.47650698506308</v>
      </c>
      <c r="K39" s="28">
        <v>3.615724851355924</v>
      </c>
      <c r="L39" s="28">
        <v>3.0555421279064148</v>
      </c>
      <c r="M39" s="28">
        <v>0.6620341277130565</v>
      </c>
      <c r="N39" s="28">
        <v>0</v>
      </c>
      <c r="O39" s="28">
        <v>5.856455745153961</v>
      </c>
      <c r="P39" s="28">
        <v>26.0230337893363</v>
      </c>
      <c r="Q39" s="28">
        <v>45.32387489727848</v>
      </c>
      <c r="R39" s="28">
        <v>111.83284188137478</v>
      </c>
      <c r="S39" s="28">
        <v>69.30988060134383</v>
      </c>
      <c r="T39" s="28">
        <v>728.3393918886256</v>
      </c>
      <c r="U39" s="28">
        <v>209.05000725093055</v>
      </c>
      <c r="V39" s="28">
        <v>176.3557064823319</v>
      </c>
      <c r="W39" s="28">
        <v>77.30521583603229</v>
      </c>
      <c r="X39" s="28">
        <v>39.874824769178716</v>
      </c>
      <c r="Y39" s="28">
        <v>3.5138734470923767</v>
      </c>
      <c r="Z39" s="28">
        <v>53.166433025571614</v>
      </c>
      <c r="AA39" s="28">
        <v>0</v>
      </c>
      <c r="AB39" s="28">
        <v>4.175907574805433</v>
      </c>
      <c r="AC39" s="28">
        <v>1.5786967660849809</v>
      </c>
      <c r="AD39" s="28">
        <v>9.624957702905206</v>
      </c>
      <c r="AE39" s="28">
        <v>0.05092570213177358</v>
      </c>
      <c r="AF39" s="28">
        <v>3.0046164257746413</v>
      </c>
      <c r="AG39" s="28">
        <v>5.041644511045584</v>
      </c>
      <c r="AH39" s="28">
        <v>1.0694397447672452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0.2546285106588679</v>
      </c>
      <c r="AQ39" s="28">
        <v>0</v>
      </c>
      <c r="AR39" s="28">
        <v>0</v>
      </c>
      <c r="AS39" s="28">
        <v>0</v>
      </c>
      <c r="AT39" s="28">
        <v>1852.2696379368685</v>
      </c>
      <c r="AU39" s="28">
        <v>235.37859525305748</v>
      </c>
      <c r="AV39" s="28">
        <v>0</v>
      </c>
      <c r="AW39" s="28">
        <v>0</v>
      </c>
      <c r="AX39" s="28">
        <v>27.65265625755305</v>
      </c>
      <c r="AY39" s="28">
        <v>0</v>
      </c>
      <c r="AZ39" s="28">
        <v>-8.300889447479094</v>
      </c>
      <c r="BA39" s="28">
        <v>254.73036206313145</v>
      </c>
      <c r="BB39" s="28">
        <v>2107</v>
      </c>
      <c r="BD39" s="28">
        <v>2107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1.7930500105064089</v>
      </c>
      <c r="F40" s="28">
        <v>0</v>
      </c>
      <c r="G40" s="28">
        <v>22.434991594872873</v>
      </c>
      <c r="H40" s="28">
        <v>6.64740491699937</v>
      </c>
      <c r="I40" s="28">
        <v>0.5685280521117881</v>
      </c>
      <c r="J40" s="28">
        <v>37.52285143937802</v>
      </c>
      <c r="K40" s="28">
        <v>21.82273061567556</v>
      </c>
      <c r="L40" s="28">
        <v>109.68218113048961</v>
      </c>
      <c r="M40" s="28">
        <v>12.026554948518596</v>
      </c>
      <c r="N40" s="28">
        <v>1.2682548854801428</v>
      </c>
      <c r="O40" s="28">
        <v>42.90200147089725</v>
      </c>
      <c r="P40" s="28">
        <v>32.930894095398195</v>
      </c>
      <c r="Q40" s="28">
        <v>64.8996637949149</v>
      </c>
      <c r="R40" s="28">
        <v>94.41938957764236</v>
      </c>
      <c r="S40" s="28">
        <v>0.787192687539399</v>
      </c>
      <c r="T40" s="28">
        <v>79.94379071233453</v>
      </c>
      <c r="U40" s="28">
        <v>122.97699096448834</v>
      </c>
      <c r="V40" s="28">
        <v>18.455295230090353</v>
      </c>
      <c r="W40" s="28">
        <v>557.1137581424668</v>
      </c>
      <c r="X40" s="28">
        <v>105.22142256776633</v>
      </c>
      <c r="Y40" s="28">
        <v>2.055447573019542</v>
      </c>
      <c r="Z40" s="28">
        <v>18.36782937591931</v>
      </c>
      <c r="AA40" s="28">
        <v>0</v>
      </c>
      <c r="AB40" s="28">
        <v>1.4431865938222315</v>
      </c>
      <c r="AC40" s="28">
        <v>0</v>
      </c>
      <c r="AD40" s="28">
        <v>4.810621979407438</v>
      </c>
      <c r="AE40" s="28">
        <v>0.04373292708552217</v>
      </c>
      <c r="AF40" s="28">
        <v>0</v>
      </c>
      <c r="AG40" s="28">
        <v>8.484187854591301</v>
      </c>
      <c r="AH40" s="28">
        <v>43.38306366883799</v>
      </c>
      <c r="AI40" s="28">
        <v>0</v>
      </c>
      <c r="AJ40" s="28">
        <v>0.21866463542761083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1412.223681445682</v>
      </c>
      <c r="AU40" s="28">
        <v>210.049248791763</v>
      </c>
      <c r="AV40" s="28">
        <v>0</v>
      </c>
      <c r="AW40" s="28">
        <v>0</v>
      </c>
      <c r="AX40" s="28">
        <v>0</v>
      </c>
      <c r="AY40" s="28">
        <v>0</v>
      </c>
      <c r="AZ40" s="28">
        <v>42.72706976255515</v>
      </c>
      <c r="BA40" s="28">
        <v>252.77631855431812</v>
      </c>
      <c r="BB40" s="28">
        <v>1665</v>
      </c>
      <c r="BD40" s="28">
        <v>1665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168.08328927846657</v>
      </c>
      <c r="E41" s="28">
        <v>1.0248981053565034</v>
      </c>
      <c r="F41" s="28">
        <v>0</v>
      </c>
      <c r="G41" s="28">
        <v>37.921229898190624</v>
      </c>
      <c r="H41" s="28">
        <v>0</v>
      </c>
      <c r="I41" s="28">
        <v>38.262862599976124</v>
      </c>
      <c r="J41" s="28">
        <v>0</v>
      </c>
      <c r="K41" s="28">
        <v>31.430208564266103</v>
      </c>
      <c r="L41" s="28">
        <v>46.12041474104265</v>
      </c>
      <c r="M41" s="28">
        <v>134.26165180170193</v>
      </c>
      <c r="N41" s="28">
        <v>16.056736983918555</v>
      </c>
      <c r="O41" s="28">
        <v>21.52286021248657</v>
      </c>
      <c r="P41" s="28">
        <v>0</v>
      </c>
      <c r="Q41" s="28">
        <v>141.09430583741195</v>
      </c>
      <c r="R41" s="28">
        <v>25.622452633912584</v>
      </c>
      <c r="S41" s="28">
        <v>5.807755930353519</v>
      </c>
      <c r="T41" s="28">
        <v>84.72491004280427</v>
      </c>
      <c r="U41" s="28">
        <v>37.23796449461962</v>
      </c>
      <c r="V41" s="28">
        <v>49.87837446068316</v>
      </c>
      <c r="W41" s="28">
        <v>17.764900492846056</v>
      </c>
      <c r="X41" s="28">
        <v>33.13837207319361</v>
      </c>
      <c r="Y41" s="28">
        <v>7.857552141066526</v>
      </c>
      <c r="Z41" s="28">
        <v>5.124490526782516</v>
      </c>
      <c r="AA41" s="28">
        <v>3.416327017855011</v>
      </c>
      <c r="AB41" s="28">
        <v>62.860417128532205</v>
      </c>
      <c r="AC41" s="28">
        <v>12.298777264278039</v>
      </c>
      <c r="AD41" s="28">
        <v>5.4661232285680175</v>
      </c>
      <c r="AE41" s="28">
        <v>26.988983441054586</v>
      </c>
      <c r="AF41" s="28">
        <v>11.273879158921536</v>
      </c>
      <c r="AG41" s="28">
        <v>12.982042667849042</v>
      </c>
      <c r="AH41" s="28">
        <v>0</v>
      </c>
      <c r="AI41" s="28">
        <v>416.10863077474033</v>
      </c>
      <c r="AJ41" s="28">
        <v>88.82450246423029</v>
      </c>
      <c r="AK41" s="28">
        <v>986.9768754583127</v>
      </c>
      <c r="AL41" s="28">
        <v>695.9058135370658</v>
      </c>
      <c r="AM41" s="28">
        <v>36.89633179283412</v>
      </c>
      <c r="AN41" s="28">
        <v>188.2396186838111</v>
      </c>
      <c r="AO41" s="28">
        <v>441.3894507068674</v>
      </c>
      <c r="AP41" s="28">
        <v>121.9628745374239</v>
      </c>
      <c r="AQ41" s="28">
        <v>63.88531523388871</v>
      </c>
      <c r="AR41" s="28">
        <v>1854.0406725899145</v>
      </c>
      <c r="AS41" s="28">
        <v>165.35022766418254</v>
      </c>
      <c r="AT41" s="28">
        <v>6097.802094169409</v>
      </c>
      <c r="AU41" s="28">
        <v>0</v>
      </c>
      <c r="AV41" s="28">
        <v>0</v>
      </c>
      <c r="AW41" s="28">
        <v>0</v>
      </c>
      <c r="AX41" s="28">
        <v>13935.19790583059</v>
      </c>
      <c r="AY41" s="28">
        <v>0</v>
      </c>
      <c r="AZ41" s="28">
        <v>0</v>
      </c>
      <c r="BA41" s="28">
        <v>13935.19790583059</v>
      </c>
      <c r="BB41" s="28">
        <v>20033</v>
      </c>
      <c r="BD41" s="28">
        <v>20033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939.7839451176052</v>
      </c>
      <c r="E42" s="28">
        <v>2.7511582323592303</v>
      </c>
      <c r="F42" s="28">
        <v>0</v>
      </c>
      <c r="G42" s="28">
        <v>0.40974697077690664</v>
      </c>
      <c r="H42" s="28">
        <v>0.29267640769779046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0.9365645046329295</v>
      </c>
      <c r="Q42" s="28">
        <v>2.1072701354240913</v>
      </c>
      <c r="R42" s="28">
        <v>0</v>
      </c>
      <c r="S42" s="28">
        <v>294.78367783321454</v>
      </c>
      <c r="T42" s="28">
        <v>17.970331432644333</v>
      </c>
      <c r="U42" s="28">
        <v>12.468014967925873</v>
      </c>
      <c r="V42" s="28">
        <v>12.409479686386314</v>
      </c>
      <c r="W42" s="28">
        <v>0</v>
      </c>
      <c r="X42" s="28">
        <v>0</v>
      </c>
      <c r="Y42" s="28">
        <v>0</v>
      </c>
      <c r="Z42" s="28">
        <v>2.1072701354240913</v>
      </c>
      <c r="AA42" s="28">
        <v>0</v>
      </c>
      <c r="AB42" s="28">
        <v>1.1121703492516037</v>
      </c>
      <c r="AC42" s="28">
        <v>0</v>
      </c>
      <c r="AD42" s="28">
        <v>0</v>
      </c>
      <c r="AE42" s="28">
        <v>2.634087669280114</v>
      </c>
      <c r="AF42" s="28">
        <v>2.634087669280114</v>
      </c>
      <c r="AG42" s="28">
        <v>0.7024233784746972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1293.1029044903778</v>
      </c>
      <c r="AU42" s="28">
        <v>23.53118317890235</v>
      </c>
      <c r="AV42" s="28">
        <v>0</v>
      </c>
      <c r="AW42" s="28">
        <v>0</v>
      </c>
      <c r="AX42" s="28">
        <v>0</v>
      </c>
      <c r="AY42" s="28">
        <v>0</v>
      </c>
      <c r="AZ42" s="28">
        <v>-2.634087669280114</v>
      </c>
      <c r="BA42" s="28">
        <v>20.89709550962224</v>
      </c>
      <c r="BB42" s="28">
        <v>1314</v>
      </c>
      <c r="BD42" s="28">
        <v>1314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32.57607937369196</v>
      </c>
      <c r="H43" s="28">
        <v>24.014417487016512</v>
      </c>
      <c r="I43" s="28">
        <v>0.6264630648786915</v>
      </c>
      <c r="J43" s="28">
        <v>139.28362142469575</v>
      </c>
      <c r="K43" s="28">
        <v>44.68769862801333</v>
      </c>
      <c r="L43" s="28">
        <v>17.332144794977133</v>
      </c>
      <c r="M43" s="28">
        <v>6.473451670413146</v>
      </c>
      <c r="N43" s="28">
        <v>159.3304395008139</v>
      </c>
      <c r="O43" s="28">
        <v>34.8731106115805</v>
      </c>
      <c r="P43" s="28">
        <v>62.01984342299046</v>
      </c>
      <c r="Q43" s="28">
        <v>169.98031160375166</v>
      </c>
      <c r="R43" s="28">
        <v>0.835284086504922</v>
      </c>
      <c r="S43" s="28">
        <v>0</v>
      </c>
      <c r="T43" s="28">
        <v>0.6264630648786915</v>
      </c>
      <c r="U43" s="28">
        <v>17.540965816603364</v>
      </c>
      <c r="V43" s="28">
        <v>3.549957367645919</v>
      </c>
      <c r="W43" s="28">
        <v>41.13774126036741</v>
      </c>
      <c r="X43" s="28">
        <v>2.2970312378885356</v>
      </c>
      <c r="Y43" s="28">
        <v>0</v>
      </c>
      <c r="Z43" s="28">
        <v>13.573366405704983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1.670568173009844</v>
      </c>
      <c r="AH43" s="28">
        <v>2.9234943027672275</v>
      </c>
      <c r="AI43" s="28">
        <v>0</v>
      </c>
      <c r="AJ43" s="28">
        <v>1050.3697387799396</v>
      </c>
      <c r="AK43" s="28">
        <v>0</v>
      </c>
      <c r="AL43" s="28">
        <v>14.826292535462366</v>
      </c>
      <c r="AM43" s="28">
        <v>0</v>
      </c>
      <c r="AN43" s="28">
        <v>0</v>
      </c>
      <c r="AO43" s="28">
        <v>83.94605069374468</v>
      </c>
      <c r="AP43" s="28">
        <v>0</v>
      </c>
      <c r="AQ43" s="28">
        <v>4.594062475777071</v>
      </c>
      <c r="AR43" s="28">
        <v>283.3701263467948</v>
      </c>
      <c r="AS43" s="28">
        <v>0.2088210216262305</v>
      </c>
      <c r="AT43" s="28">
        <v>2212.6675451515384</v>
      </c>
      <c r="AU43" s="28">
        <v>76.21967289357414</v>
      </c>
      <c r="AV43" s="28">
        <v>0</v>
      </c>
      <c r="AW43" s="28">
        <v>0</v>
      </c>
      <c r="AX43" s="28">
        <v>348.9399271374312</v>
      </c>
      <c r="AY43" s="28">
        <v>0</v>
      </c>
      <c r="AZ43" s="28">
        <v>56.17285481745601</v>
      </c>
      <c r="BA43" s="28">
        <v>481.33245484846134</v>
      </c>
      <c r="BB43" s="28">
        <v>2694</v>
      </c>
      <c r="BD43" s="28">
        <v>2694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680.521518539276</v>
      </c>
      <c r="E44" s="28">
        <v>20.09144273030294</v>
      </c>
      <c r="F44" s="28">
        <v>21.99404147370284</v>
      </c>
      <c r="G44" s="28">
        <v>20.31975457951093</v>
      </c>
      <c r="H44" s="28">
        <v>4.109613285743784</v>
      </c>
      <c r="I44" s="28">
        <v>3.3485737883838236</v>
      </c>
      <c r="J44" s="28">
        <v>23.36391256895077</v>
      </c>
      <c r="K44" s="28">
        <v>1.6742868941919118</v>
      </c>
      <c r="L44" s="28">
        <v>22.298457272646825</v>
      </c>
      <c r="M44" s="28">
        <v>71.23329695289225</v>
      </c>
      <c r="N44" s="28">
        <v>0</v>
      </c>
      <c r="O44" s="28">
        <v>14.916374148255214</v>
      </c>
      <c r="P44" s="28">
        <v>78.38706822807586</v>
      </c>
      <c r="Q44" s="28">
        <v>141.9338662576325</v>
      </c>
      <c r="R44" s="28">
        <v>14.003126751423261</v>
      </c>
      <c r="S44" s="28">
        <v>45.96678564054157</v>
      </c>
      <c r="T44" s="28">
        <v>183.41051886375033</v>
      </c>
      <c r="U44" s="28">
        <v>272.9848677030176</v>
      </c>
      <c r="V44" s="28">
        <v>219.02716734019648</v>
      </c>
      <c r="W44" s="28">
        <v>42.389900002949766</v>
      </c>
      <c r="X44" s="28">
        <v>9.741305566207487</v>
      </c>
      <c r="Y44" s="28">
        <v>3.1963658889118314</v>
      </c>
      <c r="Z44" s="28">
        <v>47.564968584997494</v>
      </c>
      <c r="AA44" s="28">
        <v>0.15220789947199198</v>
      </c>
      <c r="AB44" s="28">
        <v>13.394295153535294</v>
      </c>
      <c r="AC44" s="28">
        <v>3.7290935370638034</v>
      </c>
      <c r="AD44" s="28">
        <v>4.870652783103743</v>
      </c>
      <c r="AE44" s="28">
        <v>12.861567505383322</v>
      </c>
      <c r="AF44" s="28">
        <v>5.403380431255716</v>
      </c>
      <c r="AG44" s="28">
        <v>44.67301849502964</v>
      </c>
      <c r="AH44" s="28">
        <v>4.414029084687767</v>
      </c>
      <c r="AI44" s="28">
        <v>49.61977522786938</v>
      </c>
      <c r="AJ44" s="28">
        <v>50.53302262470134</v>
      </c>
      <c r="AK44" s="28">
        <v>0</v>
      </c>
      <c r="AL44" s="28">
        <v>1.3698710952479278</v>
      </c>
      <c r="AM44" s="28">
        <v>0</v>
      </c>
      <c r="AN44" s="28">
        <v>13.927022801687265</v>
      </c>
      <c r="AO44" s="28">
        <v>114.61254830240996</v>
      </c>
      <c r="AP44" s="28">
        <v>52.05510161942126</v>
      </c>
      <c r="AQ44" s="28">
        <v>0</v>
      </c>
      <c r="AR44" s="28">
        <v>71.53771275183624</v>
      </c>
      <c r="AS44" s="28">
        <v>3.2724698386478277</v>
      </c>
      <c r="AT44" s="28">
        <v>2388.902982212914</v>
      </c>
      <c r="AU44" s="28">
        <v>200.07728385593344</v>
      </c>
      <c r="AV44" s="28">
        <v>0</v>
      </c>
      <c r="AW44" s="28">
        <v>0</v>
      </c>
      <c r="AX44" s="28">
        <v>64.00342172797262</v>
      </c>
      <c r="AY44" s="28">
        <v>0</v>
      </c>
      <c r="AZ44" s="28">
        <v>-72.98368779682015</v>
      </c>
      <c r="BA44" s="28">
        <v>191.09701778708595</v>
      </c>
      <c r="BB44" s="28">
        <v>2580</v>
      </c>
      <c r="BD44" s="28">
        <v>2580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907.1535881632416</v>
      </c>
      <c r="E45" s="28">
        <v>0</v>
      </c>
      <c r="F45" s="28">
        <v>3.117366282347909</v>
      </c>
      <c r="G45" s="28">
        <v>5.755137752026909</v>
      </c>
      <c r="H45" s="28">
        <v>1.1989870316722726</v>
      </c>
      <c r="I45" s="28">
        <v>32.37264985515136</v>
      </c>
      <c r="J45" s="28">
        <v>19.42358991309082</v>
      </c>
      <c r="K45" s="28">
        <v>34.05123169949255</v>
      </c>
      <c r="L45" s="28">
        <v>0</v>
      </c>
      <c r="M45" s="28">
        <v>13.188857348394999</v>
      </c>
      <c r="N45" s="28">
        <v>1.4387844380067272</v>
      </c>
      <c r="O45" s="28">
        <v>5.035745533023546</v>
      </c>
      <c r="P45" s="28">
        <v>2.637771469679</v>
      </c>
      <c r="Q45" s="28">
        <v>6.474529971030272</v>
      </c>
      <c r="R45" s="28">
        <v>0</v>
      </c>
      <c r="S45" s="28">
        <v>50.357455330235446</v>
      </c>
      <c r="T45" s="28">
        <v>13.188857348394999</v>
      </c>
      <c r="U45" s="28">
        <v>21.821563976435364</v>
      </c>
      <c r="V45" s="28">
        <v>715.7952579083468</v>
      </c>
      <c r="W45" s="28">
        <v>0.23979740633445457</v>
      </c>
      <c r="X45" s="28">
        <v>0</v>
      </c>
      <c r="Y45" s="28">
        <v>3.3571636886823635</v>
      </c>
      <c r="Z45" s="28">
        <v>39.326774638850544</v>
      </c>
      <c r="AA45" s="28">
        <v>0</v>
      </c>
      <c r="AB45" s="28">
        <v>1.1989870316722726</v>
      </c>
      <c r="AC45" s="28">
        <v>62.10752824062372</v>
      </c>
      <c r="AD45" s="28">
        <v>64.50550230396827</v>
      </c>
      <c r="AE45" s="28">
        <v>0.23979740633445457</v>
      </c>
      <c r="AF45" s="28">
        <v>0</v>
      </c>
      <c r="AG45" s="28">
        <v>24.459335446114363</v>
      </c>
      <c r="AH45" s="28">
        <v>1.9183792506756365</v>
      </c>
      <c r="AI45" s="28">
        <v>50.357455330235446</v>
      </c>
      <c r="AJ45" s="28">
        <v>5.275542939358</v>
      </c>
      <c r="AK45" s="28">
        <v>0</v>
      </c>
      <c r="AL45" s="28">
        <v>28.775688760134546</v>
      </c>
      <c r="AM45" s="28">
        <v>53.714619018917816</v>
      </c>
      <c r="AN45" s="28">
        <v>4.0765559076857265</v>
      </c>
      <c r="AO45" s="28">
        <v>1447.656942041102</v>
      </c>
      <c r="AP45" s="28">
        <v>94.24038068944063</v>
      </c>
      <c r="AQ45" s="28">
        <v>10.790883285050453</v>
      </c>
      <c r="AR45" s="28">
        <v>2428.428333949021</v>
      </c>
      <c r="AS45" s="28">
        <v>71.6994244940019</v>
      </c>
      <c r="AT45" s="28">
        <v>6225.380465848774</v>
      </c>
      <c r="AU45" s="28">
        <v>625.1518383139229</v>
      </c>
      <c r="AV45" s="28">
        <v>0</v>
      </c>
      <c r="AW45" s="28">
        <v>0</v>
      </c>
      <c r="AX45" s="28">
        <v>17833.49331168705</v>
      </c>
      <c r="AY45" s="28">
        <v>0</v>
      </c>
      <c r="AZ45" s="28">
        <v>-17.025615849746274</v>
      </c>
      <c r="BA45" s="28">
        <v>18441.61953415123</v>
      </c>
      <c r="BB45" s="28">
        <v>24667</v>
      </c>
      <c r="BD45" s="28">
        <v>24667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84.5629281118107</v>
      </c>
      <c r="E46" s="28">
        <v>22.790008994672384</v>
      </c>
      <c r="F46" s="28">
        <v>3.2985539334394245</v>
      </c>
      <c r="G46" s="28">
        <v>2.2989921354274774</v>
      </c>
      <c r="H46" s="28">
        <v>44.68041237113402</v>
      </c>
      <c r="I46" s="28">
        <v>48.07892248437464</v>
      </c>
      <c r="J46" s="28">
        <v>135.04079891141402</v>
      </c>
      <c r="K46" s="28">
        <v>166.52699554879032</v>
      </c>
      <c r="L46" s="28">
        <v>81.06446181876888</v>
      </c>
      <c r="M46" s="28">
        <v>124.54540003228857</v>
      </c>
      <c r="N46" s="28">
        <v>336.2525888512189</v>
      </c>
      <c r="O46" s="28">
        <v>149.934269701792</v>
      </c>
      <c r="P46" s="28">
        <v>77.46603934592588</v>
      </c>
      <c r="Q46" s="28">
        <v>162.82861689614612</v>
      </c>
      <c r="R46" s="28">
        <v>20.690929218847298</v>
      </c>
      <c r="S46" s="28">
        <v>24.489264051292693</v>
      </c>
      <c r="T46" s="28">
        <v>21.99035955626283</v>
      </c>
      <c r="U46" s="28">
        <v>90.0605180008764</v>
      </c>
      <c r="V46" s="28">
        <v>109.25210452270579</v>
      </c>
      <c r="W46" s="28">
        <v>205.30999331165387</v>
      </c>
      <c r="X46" s="28">
        <v>27.58790562512973</v>
      </c>
      <c r="Y46" s="28">
        <v>6.497151687077654</v>
      </c>
      <c r="Z46" s="28">
        <v>35.6843561890265</v>
      </c>
      <c r="AA46" s="28">
        <v>15.293295509582785</v>
      </c>
      <c r="AB46" s="28">
        <v>26.788256186720176</v>
      </c>
      <c r="AC46" s="28">
        <v>55.97546068866902</v>
      </c>
      <c r="AD46" s="28">
        <v>53.976337092645124</v>
      </c>
      <c r="AE46" s="28">
        <v>15.293295509582785</v>
      </c>
      <c r="AF46" s="28">
        <v>55.47567978966305</v>
      </c>
      <c r="AG46" s="28">
        <v>207.80889780668375</v>
      </c>
      <c r="AH46" s="28">
        <v>92.55942249590628</v>
      </c>
      <c r="AI46" s="28">
        <v>14.193777531769644</v>
      </c>
      <c r="AJ46" s="28">
        <v>437.4082428100279</v>
      </c>
      <c r="AK46" s="28">
        <v>202.21135173781684</v>
      </c>
      <c r="AL46" s="28">
        <v>76.86630226711871</v>
      </c>
      <c r="AM46" s="28">
        <v>229.59934500334418</v>
      </c>
      <c r="AN46" s="28">
        <v>1.9991235960238936</v>
      </c>
      <c r="AO46" s="28">
        <v>305.5660416522521</v>
      </c>
      <c r="AP46" s="28">
        <v>245.19250905233054</v>
      </c>
      <c r="AQ46" s="28">
        <v>12.694434834751725</v>
      </c>
      <c r="AR46" s="28">
        <v>2.199035955626283</v>
      </c>
      <c r="AS46" s="28">
        <v>31.086371918171544</v>
      </c>
      <c r="AT46" s="28">
        <v>4063.1187527387624</v>
      </c>
      <c r="AU46" s="28">
        <v>162.62870453654372</v>
      </c>
      <c r="AV46" s="28">
        <v>0</v>
      </c>
      <c r="AW46" s="28">
        <v>0</v>
      </c>
      <c r="AX46" s="28">
        <v>142.737424756106</v>
      </c>
      <c r="AY46" s="28">
        <v>0</v>
      </c>
      <c r="AZ46" s="28">
        <v>-34.48488203141216</v>
      </c>
      <c r="BA46" s="28">
        <v>270.88124726123755</v>
      </c>
      <c r="BB46" s="28">
        <v>4334</v>
      </c>
      <c r="BD46" s="28">
        <v>4334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0.8757080973008997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2.627124291902699</v>
      </c>
      <c r="P47" s="28">
        <v>0.8757080973008997</v>
      </c>
      <c r="Q47" s="28">
        <v>0.6811062979006997</v>
      </c>
      <c r="R47" s="28">
        <v>0</v>
      </c>
      <c r="S47" s="28">
        <v>0</v>
      </c>
      <c r="T47" s="28">
        <v>0</v>
      </c>
      <c r="U47" s="28">
        <v>0</v>
      </c>
      <c r="V47" s="28">
        <v>5.254248583805398</v>
      </c>
      <c r="W47" s="28">
        <v>0.7784071976007998</v>
      </c>
      <c r="X47" s="28">
        <v>415.28023992002664</v>
      </c>
      <c r="Y47" s="28">
        <v>80.07864045318227</v>
      </c>
      <c r="Z47" s="28">
        <v>2.9190269910029993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0.48650449850049987</v>
      </c>
      <c r="AP47" s="28">
        <v>0</v>
      </c>
      <c r="AQ47" s="28">
        <v>0</v>
      </c>
      <c r="AR47" s="28">
        <v>0</v>
      </c>
      <c r="AS47" s="28">
        <v>0</v>
      </c>
      <c r="AT47" s="28">
        <v>509.8567144285238</v>
      </c>
      <c r="AU47" s="28">
        <v>100.02532489170277</v>
      </c>
      <c r="AV47" s="28">
        <v>0</v>
      </c>
      <c r="AW47" s="28">
        <v>0</v>
      </c>
      <c r="AX47" s="28">
        <v>1.9460179940019995</v>
      </c>
      <c r="AY47" s="28">
        <v>0</v>
      </c>
      <c r="AZ47" s="28">
        <v>-27.82805731422859</v>
      </c>
      <c r="BA47" s="28">
        <v>74.14328557147618</v>
      </c>
      <c r="BB47" s="28">
        <v>584</v>
      </c>
      <c r="BD47" s="28">
        <v>584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34.11734874395566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45.75928765184573</v>
      </c>
      <c r="Q48" s="28">
        <v>0</v>
      </c>
      <c r="R48" s="28">
        <v>0.8084679797145891</v>
      </c>
      <c r="S48" s="28">
        <v>0</v>
      </c>
      <c r="T48" s="28">
        <v>0</v>
      </c>
      <c r="U48" s="28">
        <v>18.43306993749263</v>
      </c>
      <c r="V48" s="28">
        <v>4.527420686401698</v>
      </c>
      <c r="W48" s="28">
        <v>0</v>
      </c>
      <c r="X48" s="28">
        <v>160.8851279632032</v>
      </c>
      <c r="Y48" s="28">
        <v>726.0042457837009</v>
      </c>
      <c r="Z48" s="28">
        <v>2.5870975350866847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3.7189527066871095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5.012501474230452</v>
      </c>
      <c r="AP48" s="28">
        <v>0</v>
      </c>
      <c r="AQ48" s="28">
        <v>0</v>
      </c>
      <c r="AR48" s="28">
        <v>0</v>
      </c>
      <c r="AS48" s="28">
        <v>177.37787474938082</v>
      </c>
      <c r="AT48" s="28">
        <v>1179.2313952116995</v>
      </c>
      <c r="AU48" s="28">
        <v>112.21535558438495</v>
      </c>
      <c r="AV48" s="28">
        <v>0</v>
      </c>
      <c r="AW48" s="28">
        <v>0</v>
      </c>
      <c r="AX48" s="28">
        <v>0</v>
      </c>
      <c r="AY48" s="28">
        <v>0</v>
      </c>
      <c r="AZ48" s="28">
        <v>79.55324920391556</v>
      </c>
      <c r="BA48" s="28">
        <v>191.7686047883005</v>
      </c>
      <c r="BB48" s="28">
        <v>1371</v>
      </c>
      <c r="BD48" s="28">
        <v>1371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1.4611676486341725</v>
      </c>
      <c r="H49" s="28">
        <v>0</v>
      </c>
      <c r="I49" s="28">
        <v>0</v>
      </c>
      <c r="J49" s="28">
        <v>0</v>
      </c>
      <c r="K49" s="28">
        <v>1.6604177825388322</v>
      </c>
      <c r="L49" s="28">
        <v>0</v>
      </c>
      <c r="M49" s="28">
        <v>0</v>
      </c>
      <c r="N49" s="28">
        <v>0</v>
      </c>
      <c r="O49" s="28">
        <v>0.5977504017139796</v>
      </c>
      <c r="P49" s="28">
        <v>0</v>
      </c>
      <c r="Q49" s="28">
        <v>0.9298339582217461</v>
      </c>
      <c r="R49" s="28">
        <v>1.9260846277450454</v>
      </c>
      <c r="S49" s="28">
        <v>0</v>
      </c>
      <c r="T49" s="28">
        <v>0</v>
      </c>
      <c r="U49" s="28">
        <v>0</v>
      </c>
      <c r="V49" s="28">
        <v>1.3947509373326192</v>
      </c>
      <c r="W49" s="28">
        <v>0</v>
      </c>
      <c r="X49" s="28">
        <v>98.16389930369577</v>
      </c>
      <c r="Y49" s="28">
        <v>13.34975897161221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2.3910016068559186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121.87466523835029</v>
      </c>
      <c r="AU49" s="28">
        <v>5.512587038028924</v>
      </c>
      <c r="AV49" s="28">
        <v>0</v>
      </c>
      <c r="AW49" s="28">
        <v>0</v>
      </c>
      <c r="AX49" s="28">
        <v>0</v>
      </c>
      <c r="AY49" s="28">
        <v>0</v>
      </c>
      <c r="AZ49" s="28">
        <v>-3.3872522763792183</v>
      </c>
      <c r="BA49" s="28">
        <v>2.1253347616497056</v>
      </c>
      <c r="BB49" s="28">
        <v>124</v>
      </c>
      <c r="BD49" s="28">
        <v>124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1.2687377797088855</v>
      </c>
      <c r="P50" s="28">
        <v>64.86421898761677</v>
      </c>
      <c r="Q50" s="28">
        <v>0</v>
      </c>
      <c r="R50" s="28">
        <v>21.09276558766022</v>
      </c>
      <c r="S50" s="28">
        <v>0</v>
      </c>
      <c r="T50" s="28">
        <v>1.1101455572452748</v>
      </c>
      <c r="U50" s="28">
        <v>0</v>
      </c>
      <c r="V50" s="28">
        <v>0.4757766673908321</v>
      </c>
      <c r="W50" s="28">
        <v>0.9515533347816642</v>
      </c>
      <c r="X50" s="28">
        <v>67.71887899196176</v>
      </c>
      <c r="Y50" s="28">
        <v>432.0052139908756</v>
      </c>
      <c r="Z50" s="28">
        <v>16.65218335867912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13.321746686943298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5.392135563762763</v>
      </c>
      <c r="AP50" s="28">
        <v>0</v>
      </c>
      <c r="AQ50" s="28">
        <v>0</v>
      </c>
      <c r="AR50" s="28">
        <v>0</v>
      </c>
      <c r="AS50" s="28">
        <v>71.68368455355203</v>
      </c>
      <c r="AT50" s="28">
        <v>696.5370410601781</v>
      </c>
      <c r="AU50" s="28">
        <v>23.31305670215077</v>
      </c>
      <c r="AV50" s="28">
        <v>0</v>
      </c>
      <c r="AW50" s="28">
        <v>0</v>
      </c>
      <c r="AX50" s="28">
        <v>0</v>
      </c>
      <c r="AY50" s="28">
        <v>0</v>
      </c>
      <c r="AZ50" s="28">
        <v>10.149902237671084</v>
      </c>
      <c r="BA50" s="28">
        <v>33.46295893982186</v>
      </c>
      <c r="BB50" s="28">
        <v>730</v>
      </c>
      <c r="BD50" s="28">
        <v>730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79.33538706871556</v>
      </c>
      <c r="E51" s="28">
        <v>61.940997390547984</v>
      </c>
      <c r="F51" s="28">
        <v>0</v>
      </c>
      <c r="G51" s="28">
        <v>21.354088141490287</v>
      </c>
      <c r="H51" s="28">
        <v>0</v>
      </c>
      <c r="I51" s="28">
        <v>0</v>
      </c>
      <c r="J51" s="28">
        <v>0</v>
      </c>
      <c r="K51" s="28">
        <v>33.37460133371992</v>
      </c>
      <c r="L51" s="28">
        <v>2.9697738474920263</v>
      </c>
      <c r="M51" s="28">
        <v>0</v>
      </c>
      <c r="N51" s="28">
        <v>0</v>
      </c>
      <c r="O51" s="28">
        <v>0</v>
      </c>
      <c r="P51" s="28">
        <v>23.61677297767469</v>
      </c>
      <c r="Q51" s="28">
        <v>58.40555233400986</v>
      </c>
      <c r="R51" s="28">
        <v>33.940272542766024</v>
      </c>
      <c r="S51" s="28">
        <v>14.424615830675558</v>
      </c>
      <c r="T51" s="28">
        <v>0</v>
      </c>
      <c r="U51" s="28">
        <v>3.1111916497535517</v>
      </c>
      <c r="V51" s="28">
        <v>6.505218904030153</v>
      </c>
      <c r="W51" s="28">
        <v>36.344375181211944</v>
      </c>
      <c r="X51" s="28">
        <v>348.87771817918235</v>
      </c>
      <c r="Y51" s="28">
        <v>810.7482603653233</v>
      </c>
      <c r="Z51" s="28">
        <v>74.24434618730066</v>
      </c>
      <c r="AA51" s="28">
        <v>0</v>
      </c>
      <c r="AB51" s="28">
        <v>81.1738184981154</v>
      </c>
      <c r="AC51" s="28">
        <v>0</v>
      </c>
      <c r="AD51" s="28">
        <v>0</v>
      </c>
      <c r="AE51" s="28">
        <v>4.3839518701072775</v>
      </c>
      <c r="AF51" s="28">
        <v>1.2727602203537256</v>
      </c>
      <c r="AG51" s="28">
        <v>2.9697738474920263</v>
      </c>
      <c r="AH51" s="28">
        <v>5.798129892722528</v>
      </c>
      <c r="AI51" s="28">
        <v>0</v>
      </c>
      <c r="AJ51" s="28">
        <v>29.83915627718179</v>
      </c>
      <c r="AK51" s="28">
        <v>106.20476949840534</v>
      </c>
      <c r="AL51" s="28">
        <v>60.95107277471731</v>
      </c>
      <c r="AM51" s="28">
        <v>0</v>
      </c>
      <c r="AN51" s="28">
        <v>0</v>
      </c>
      <c r="AO51" s="28">
        <v>187.8028414033053</v>
      </c>
      <c r="AP51" s="28">
        <v>0</v>
      </c>
      <c r="AQ51" s="28">
        <v>1.697013627138301</v>
      </c>
      <c r="AR51" s="28">
        <v>3.676862858799652</v>
      </c>
      <c r="AS51" s="28">
        <v>39.4555668309655</v>
      </c>
      <c r="AT51" s="28">
        <v>2134.418889533198</v>
      </c>
      <c r="AU51" s="28">
        <v>230.22818208176284</v>
      </c>
      <c r="AV51" s="28">
        <v>0</v>
      </c>
      <c r="AW51" s="28">
        <v>0</v>
      </c>
      <c r="AX51" s="28">
        <v>1530.9891272832706</v>
      </c>
      <c r="AY51" s="28">
        <v>0</v>
      </c>
      <c r="AZ51" s="28">
        <v>6.363801101768629</v>
      </c>
      <c r="BA51" s="28">
        <v>1767.5811104668019</v>
      </c>
      <c r="BB51" s="28">
        <v>3902</v>
      </c>
      <c r="BD51" s="28">
        <v>3902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3.1584094711105393</v>
      </c>
      <c r="F52" s="28">
        <v>0</v>
      </c>
      <c r="G52" s="28">
        <v>0</v>
      </c>
      <c r="H52" s="28">
        <v>0</v>
      </c>
      <c r="I52" s="28">
        <v>0</v>
      </c>
      <c r="J52" s="28">
        <v>5.00081499592502</v>
      </c>
      <c r="K52" s="28">
        <v>0.2632007892592116</v>
      </c>
      <c r="L52" s="28">
        <v>0</v>
      </c>
      <c r="M52" s="28">
        <v>0</v>
      </c>
      <c r="N52" s="28">
        <v>0</v>
      </c>
      <c r="O52" s="28">
        <v>17.634452880367178</v>
      </c>
      <c r="P52" s="28">
        <v>0.5264015785184232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67.64260283961738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10.528031570368464</v>
      </c>
      <c r="AJ52" s="28">
        <v>11.317633938146098</v>
      </c>
      <c r="AK52" s="28">
        <v>74.22262257109767</v>
      </c>
      <c r="AL52" s="28">
        <v>154.4988632951572</v>
      </c>
      <c r="AM52" s="28">
        <v>21.845665508514564</v>
      </c>
      <c r="AN52" s="28">
        <v>76.06502809591215</v>
      </c>
      <c r="AO52" s="28">
        <v>377.95633337622786</v>
      </c>
      <c r="AP52" s="28">
        <v>186.60935958478103</v>
      </c>
      <c r="AQ52" s="28">
        <v>0</v>
      </c>
      <c r="AR52" s="28">
        <v>32.373697078883026</v>
      </c>
      <c r="AS52" s="28">
        <v>0</v>
      </c>
      <c r="AT52" s="28">
        <v>1039.6431175738858</v>
      </c>
      <c r="AU52" s="28">
        <v>168.97490670441385</v>
      </c>
      <c r="AV52" s="28">
        <v>0</v>
      </c>
      <c r="AW52" s="28">
        <v>0</v>
      </c>
      <c r="AX52" s="28">
        <v>11057.591558357997</v>
      </c>
      <c r="AY52" s="28">
        <v>0</v>
      </c>
      <c r="AZ52" s="28">
        <v>5.790417363702655</v>
      </c>
      <c r="BA52" s="28">
        <v>11232.356882426113</v>
      </c>
      <c r="BB52" s="28">
        <v>12272</v>
      </c>
      <c r="BD52" s="28">
        <v>12272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1.9725604215882246</v>
      </c>
      <c r="F53" s="28">
        <v>0</v>
      </c>
      <c r="G53" s="28">
        <v>0</v>
      </c>
      <c r="H53" s="28">
        <v>0</v>
      </c>
      <c r="I53" s="28">
        <v>0</v>
      </c>
      <c r="J53" s="28">
        <v>5.007268762493186</v>
      </c>
      <c r="K53" s="28">
        <v>6.372887515900418</v>
      </c>
      <c r="L53" s="28">
        <v>0</v>
      </c>
      <c r="M53" s="28">
        <v>2.579502089769217</v>
      </c>
      <c r="N53" s="28">
        <v>14.111393785208069</v>
      </c>
      <c r="O53" s="28">
        <v>0</v>
      </c>
      <c r="P53" s="28">
        <v>0.6069416681809922</v>
      </c>
      <c r="Q53" s="28">
        <v>6.22115209885517</v>
      </c>
      <c r="R53" s="28">
        <v>0.15173541704524804</v>
      </c>
      <c r="S53" s="28">
        <v>0</v>
      </c>
      <c r="T53" s="28">
        <v>0.3034708340904961</v>
      </c>
      <c r="U53" s="28">
        <v>0</v>
      </c>
      <c r="V53" s="28">
        <v>0.45520625113574414</v>
      </c>
      <c r="W53" s="28">
        <v>0</v>
      </c>
      <c r="X53" s="28">
        <v>0</v>
      </c>
      <c r="Y53" s="28">
        <v>11.228420861348356</v>
      </c>
      <c r="Z53" s="28">
        <v>966.7063419952754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0.7586770852262402</v>
      </c>
      <c r="AP53" s="28">
        <v>0</v>
      </c>
      <c r="AQ53" s="28">
        <v>0</v>
      </c>
      <c r="AR53" s="28">
        <v>0.15173541704524804</v>
      </c>
      <c r="AS53" s="28">
        <v>22.912047973832454</v>
      </c>
      <c r="AT53" s="28">
        <v>1039.5393421769943</v>
      </c>
      <c r="AU53" s="28">
        <v>1219.194075958568</v>
      </c>
      <c r="AV53" s="28">
        <v>0</v>
      </c>
      <c r="AW53" s="28">
        <v>0</v>
      </c>
      <c r="AX53" s="28">
        <v>2761.5845902235146</v>
      </c>
      <c r="AY53" s="28">
        <v>0</v>
      </c>
      <c r="AZ53" s="28">
        <v>-10.318008359076869</v>
      </c>
      <c r="BA53" s="28">
        <v>3970.460657823006</v>
      </c>
      <c r="BB53" s="28">
        <v>5010</v>
      </c>
      <c r="BD53" s="28">
        <v>5010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0.10182584269662921</v>
      </c>
      <c r="F54" s="28">
        <v>0</v>
      </c>
      <c r="G54" s="28">
        <v>0.30547752808988765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0.20365168539325842</v>
      </c>
      <c r="Q54" s="28">
        <v>0.20365168539325842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0.509129213483146</v>
      </c>
      <c r="AA54" s="28">
        <v>147.8511235955056</v>
      </c>
      <c r="AB54" s="28">
        <v>0.509129213483146</v>
      </c>
      <c r="AC54" s="28">
        <v>0.20365168539325842</v>
      </c>
      <c r="AD54" s="28">
        <v>0.10182584269662921</v>
      </c>
      <c r="AE54" s="28">
        <v>0</v>
      </c>
      <c r="AF54" s="28">
        <v>0</v>
      </c>
      <c r="AG54" s="28">
        <v>24.947331460674157</v>
      </c>
      <c r="AH54" s="28">
        <v>0</v>
      </c>
      <c r="AI54" s="28">
        <v>0</v>
      </c>
      <c r="AJ54" s="28">
        <v>6.41502808988764</v>
      </c>
      <c r="AK54" s="28">
        <v>45.41432584269663</v>
      </c>
      <c r="AL54" s="28">
        <v>4.276685393258427</v>
      </c>
      <c r="AM54" s="28">
        <v>0.8146067415730337</v>
      </c>
      <c r="AN54" s="28">
        <v>3.5639044943820224</v>
      </c>
      <c r="AO54" s="28">
        <v>57.633426966292134</v>
      </c>
      <c r="AP54" s="28">
        <v>1.3237359550561798</v>
      </c>
      <c r="AQ54" s="28">
        <v>0.10182584269662921</v>
      </c>
      <c r="AR54" s="28">
        <v>33.09339887640449</v>
      </c>
      <c r="AS54" s="28">
        <v>17.819522471910112</v>
      </c>
      <c r="AT54" s="28">
        <v>345.3932584269663</v>
      </c>
      <c r="AU54" s="28">
        <v>96.32724719101124</v>
      </c>
      <c r="AV54" s="28">
        <v>0</v>
      </c>
      <c r="AW54" s="28">
        <v>0</v>
      </c>
      <c r="AX54" s="28">
        <v>551.4887640449439</v>
      </c>
      <c r="AY54" s="28">
        <v>0</v>
      </c>
      <c r="AZ54" s="28">
        <v>21.790730337078653</v>
      </c>
      <c r="BA54" s="28">
        <v>669.6067415730337</v>
      </c>
      <c r="BB54" s="28">
        <v>1015</v>
      </c>
      <c r="BD54" s="28">
        <v>1015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14.807663047237014</v>
      </c>
      <c r="AC55" s="28">
        <v>1.009613389584342</v>
      </c>
      <c r="AD55" s="28">
        <v>0.168268898264057</v>
      </c>
      <c r="AE55" s="28">
        <v>0</v>
      </c>
      <c r="AF55" s="28">
        <v>0</v>
      </c>
      <c r="AG55" s="28">
        <v>0.673075593056228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66.97102150909468</v>
      </c>
      <c r="AP55" s="28">
        <v>0</v>
      </c>
      <c r="AQ55" s="28">
        <v>0</v>
      </c>
      <c r="AR55" s="28">
        <v>50.98547617400927</v>
      </c>
      <c r="AS55" s="28">
        <v>31.971090670170828</v>
      </c>
      <c r="AT55" s="28">
        <v>166.58620928141642</v>
      </c>
      <c r="AU55" s="28">
        <v>21.87495677432741</v>
      </c>
      <c r="AV55" s="28">
        <v>0</v>
      </c>
      <c r="AW55" s="28">
        <v>0</v>
      </c>
      <c r="AX55" s="28">
        <v>2254.1301611453073</v>
      </c>
      <c r="AY55" s="28">
        <v>0</v>
      </c>
      <c r="AZ55" s="28">
        <v>-9.591327201051248</v>
      </c>
      <c r="BA55" s="28">
        <v>2266.4137907185836</v>
      </c>
      <c r="BB55" s="28">
        <v>2433</v>
      </c>
      <c r="BD55" s="28">
        <v>2433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1.3192441571357534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7.821233217304823</v>
      </c>
      <c r="AC56" s="28">
        <v>0</v>
      </c>
      <c r="AD56" s="28">
        <v>0.09423172550969666</v>
      </c>
      <c r="AE56" s="28">
        <v>0</v>
      </c>
      <c r="AF56" s="28">
        <v>0</v>
      </c>
      <c r="AG56" s="28">
        <v>357.60939830929885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36.18498259572352</v>
      </c>
      <c r="AP56" s="28">
        <v>0</v>
      </c>
      <c r="AQ56" s="28">
        <v>0</v>
      </c>
      <c r="AR56" s="28">
        <v>4.334659373446047</v>
      </c>
      <c r="AS56" s="28">
        <v>7.727001491795127</v>
      </c>
      <c r="AT56" s="28">
        <v>415.09075087021387</v>
      </c>
      <c r="AU56" s="28">
        <v>0.37692690203878665</v>
      </c>
      <c r="AV56" s="28">
        <v>0</v>
      </c>
      <c r="AW56" s="28">
        <v>0</v>
      </c>
      <c r="AX56" s="28">
        <v>364.67677772252614</v>
      </c>
      <c r="AY56" s="28">
        <v>0</v>
      </c>
      <c r="AZ56" s="28">
        <v>-22.144455494778718</v>
      </c>
      <c r="BA56" s="28">
        <v>342.9092491297862</v>
      </c>
      <c r="BB56" s="28">
        <v>758</v>
      </c>
      <c r="BD56" s="28">
        <v>758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1265.1245957947178</v>
      </c>
      <c r="E57" s="28">
        <v>1.1048380858075595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9.008679776584717</v>
      </c>
      <c r="R57" s="28">
        <v>0</v>
      </c>
      <c r="S57" s="28">
        <v>0</v>
      </c>
      <c r="T57" s="28">
        <v>0</v>
      </c>
      <c r="U57" s="28">
        <v>0.16997509012423995</v>
      </c>
      <c r="V57" s="28">
        <v>1.1048380858075595</v>
      </c>
      <c r="W57" s="28">
        <v>0</v>
      </c>
      <c r="X57" s="28">
        <v>0</v>
      </c>
      <c r="Y57" s="28">
        <v>0</v>
      </c>
      <c r="Z57" s="28">
        <v>0</v>
      </c>
      <c r="AA57" s="28">
        <v>1.1898256308696797</v>
      </c>
      <c r="AB57" s="28">
        <v>112.09857193693624</v>
      </c>
      <c r="AC57" s="28">
        <v>27.281001964940508</v>
      </c>
      <c r="AD57" s="28">
        <v>12.748131759317996</v>
      </c>
      <c r="AE57" s="28">
        <v>1.1898256308696797</v>
      </c>
      <c r="AF57" s="28">
        <v>9.008679776584717</v>
      </c>
      <c r="AG57" s="28">
        <v>217.56811535902713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103.4298423406</v>
      </c>
      <c r="AP57" s="28">
        <v>0</v>
      </c>
      <c r="AQ57" s="28">
        <v>0</v>
      </c>
      <c r="AR57" s="28">
        <v>13.003094394504355</v>
      </c>
      <c r="AS57" s="28">
        <v>20.99192363034363</v>
      </c>
      <c r="AT57" s="28">
        <v>1795.021939257036</v>
      </c>
      <c r="AU57" s="28">
        <v>709.2210635433912</v>
      </c>
      <c r="AV57" s="28">
        <v>0</v>
      </c>
      <c r="AW57" s="28">
        <v>0</v>
      </c>
      <c r="AX57" s="28">
        <v>2937.1695573468664</v>
      </c>
      <c r="AY57" s="28">
        <v>0</v>
      </c>
      <c r="AZ57" s="28">
        <v>51.58743985270682</v>
      </c>
      <c r="BA57" s="28">
        <v>3697.9780607429643</v>
      </c>
      <c r="BB57" s="28">
        <v>5493</v>
      </c>
      <c r="BD57" s="28">
        <v>5493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1.8473398147439333</v>
      </c>
      <c r="P58" s="28">
        <v>0</v>
      </c>
      <c r="Q58" s="28">
        <v>0</v>
      </c>
      <c r="R58" s="28">
        <v>0</v>
      </c>
      <c r="S58" s="28">
        <v>0</v>
      </c>
      <c r="T58" s="28">
        <v>4.198499578963484</v>
      </c>
      <c r="U58" s="28">
        <v>0.6717599326341576</v>
      </c>
      <c r="V58" s="28">
        <v>169.78732297328332</v>
      </c>
      <c r="W58" s="28">
        <v>0.1679399831585394</v>
      </c>
      <c r="X58" s="28">
        <v>0</v>
      </c>
      <c r="Y58" s="28">
        <v>4.366439562122024</v>
      </c>
      <c r="Z58" s="28">
        <v>521.1177677409478</v>
      </c>
      <c r="AA58" s="28">
        <v>0</v>
      </c>
      <c r="AB58" s="28">
        <v>10.580218938987981</v>
      </c>
      <c r="AC58" s="28">
        <v>759.088723876598</v>
      </c>
      <c r="AD58" s="28">
        <v>0</v>
      </c>
      <c r="AE58" s="28">
        <v>0</v>
      </c>
      <c r="AF58" s="28">
        <v>50.046114981244735</v>
      </c>
      <c r="AG58" s="28">
        <v>162.73384368062466</v>
      </c>
      <c r="AH58" s="28">
        <v>16.29017836637832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379.0405419888234</v>
      </c>
      <c r="AP58" s="28">
        <v>0</v>
      </c>
      <c r="AQ58" s="28">
        <v>0</v>
      </c>
      <c r="AR58" s="28">
        <v>194.8103804639057</v>
      </c>
      <c r="AS58" s="28">
        <v>171.29878282171018</v>
      </c>
      <c r="AT58" s="28">
        <v>2446.045854704126</v>
      </c>
      <c r="AU58" s="28">
        <v>2013.768338054046</v>
      </c>
      <c r="AV58" s="28">
        <v>0</v>
      </c>
      <c r="AW58" s="28">
        <v>0</v>
      </c>
      <c r="AX58" s="28">
        <v>6548.651703284085</v>
      </c>
      <c r="AY58" s="28">
        <v>0</v>
      </c>
      <c r="AZ58" s="28">
        <v>-39.46589604225676</v>
      </c>
      <c r="BA58" s="28">
        <v>8522.954145295875</v>
      </c>
      <c r="BB58" s="28">
        <v>10969</v>
      </c>
      <c r="BD58" s="28">
        <v>10969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0.24842122529320101</v>
      </c>
      <c r="AC59" s="28">
        <v>211.77909456245385</v>
      </c>
      <c r="AD59" s="28">
        <v>0</v>
      </c>
      <c r="AE59" s="28">
        <v>0</v>
      </c>
      <c r="AF59" s="28">
        <v>0</v>
      </c>
      <c r="AG59" s="28">
        <v>43.101082588370375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103.09480849667843</v>
      </c>
      <c r="AP59" s="28">
        <v>0</v>
      </c>
      <c r="AQ59" s="28">
        <v>0</v>
      </c>
      <c r="AR59" s="28">
        <v>68.93689001886328</v>
      </c>
      <c r="AS59" s="28">
        <v>19.50106618551628</v>
      </c>
      <c r="AT59" s="28">
        <v>446.6613630771754</v>
      </c>
      <c r="AU59" s="28">
        <v>1029.8301894529648</v>
      </c>
      <c r="AV59" s="28">
        <v>0</v>
      </c>
      <c r="AW59" s="28">
        <v>0</v>
      </c>
      <c r="AX59" s="28">
        <v>1488.415771344214</v>
      </c>
      <c r="AY59" s="28">
        <v>0</v>
      </c>
      <c r="AZ59" s="28">
        <v>64.09267612564587</v>
      </c>
      <c r="BA59" s="28">
        <v>2582.3386369228247</v>
      </c>
      <c r="BB59" s="28">
        <v>3029</v>
      </c>
      <c r="BD59" s="28">
        <v>3029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3.9624808575803985</v>
      </c>
      <c r="AB60" s="28">
        <v>0</v>
      </c>
      <c r="AC60" s="28">
        <v>0</v>
      </c>
      <c r="AD60" s="28">
        <v>664.1558192955589</v>
      </c>
      <c r="AE60" s="28">
        <v>0</v>
      </c>
      <c r="AF60" s="28">
        <v>0</v>
      </c>
      <c r="AG60" s="28">
        <v>206.26914241960185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126.35911179173047</v>
      </c>
      <c r="AP60" s="28">
        <v>0</v>
      </c>
      <c r="AQ60" s="28">
        <v>0</v>
      </c>
      <c r="AR60" s="28">
        <v>83.87251148545177</v>
      </c>
      <c r="AS60" s="28">
        <v>130.76186830015314</v>
      </c>
      <c r="AT60" s="28">
        <v>1215.3809341500764</v>
      </c>
      <c r="AU60" s="28">
        <v>0</v>
      </c>
      <c r="AV60" s="28">
        <v>0</v>
      </c>
      <c r="AW60" s="28">
        <v>0</v>
      </c>
      <c r="AX60" s="28">
        <v>2245.405819295559</v>
      </c>
      <c r="AY60" s="28">
        <v>0</v>
      </c>
      <c r="AZ60" s="28">
        <v>-10.78675344563553</v>
      </c>
      <c r="BA60" s="28">
        <v>2234.6190658499236</v>
      </c>
      <c r="BB60" s="28">
        <v>3450</v>
      </c>
      <c r="BD60" s="28">
        <v>3450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0.8460192475940507</v>
      </c>
      <c r="V61" s="28">
        <v>24.32305336832896</v>
      </c>
      <c r="W61" s="28">
        <v>0</v>
      </c>
      <c r="X61" s="28">
        <v>0</v>
      </c>
      <c r="Y61" s="28">
        <v>0</v>
      </c>
      <c r="Z61" s="28">
        <v>0</v>
      </c>
      <c r="AA61" s="28">
        <v>7.191163604549431</v>
      </c>
      <c r="AB61" s="28">
        <v>4.01859142607174</v>
      </c>
      <c r="AC61" s="28">
        <v>0</v>
      </c>
      <c r="AD61" s="28">
        <v>358.7121609798775</v>
      </c>
      <c r="AE61" s="28">
        <v>0</v>
      </c>
      <c r="AF61" s="28">
        <v>0.634514435695538</v>
      </c>
      <c r="AG61" s="28">
        <v>52.03018372703412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143.8232720909886</v>
      </c>
      <c r="AP61" s="28">
        <v>0</v>
      </c>
      <c r="AQ61" s="28">
        <v>0</v>
      </c>
      <c r="AR61" s="28">
        <v>143.8232720909886</v>
      </c>
      <c r="AS61" s="28">
        <v>68.5275590551181</v>
      </c>
      <c r="AT61" s="28">
        <v>803.9297900262468</v>
      </c>
      <c r="AU61" s="28">
        <v>78.04527559055119</v>
      </c>
      <c r="AV61" s="28">
        <v>0</v>
      </c>
      <c r="AW61" s="28">
        <v>0</v>
      </c>
      <c r="AX61" s="28">
        <v>3986.6541994750655</v>
      </c>
      <c r="AY61" s="28">
        <v>0</v>
      </c>
      <c r="AZ61" s="28">
        <v>-33.629265091863516</v>
      </c>
      <c r="BA61" s="28">
        <v>4031.070209973753</v>
      </c>
      <c r="BB61" s="28">
        <v>4835</v>
      </c>
      <c r="BD61" s="28">
        <v>4835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10.591921820644236</v>
      </c>
      <c r="R62" s="28">
        <v>0</v>
      </c>
      <c r="S62" s="28">
        <v>39.989908914677216</v>
      </c>
      <c r="T62" s="28">
        <v>0.8646466792362641</v>
      </c>
      <c r="U62" s="28">
        <v>0.5404041745226651</v>
      </c>
      <c r="V62" s="28">
        <v>15.779801896061821</v>
      </c>
      <c r="W62" s="28">
        <v>0</v>
      </c>
      <c r="X62" s="28">
        <v>0</v>
      </c>
      <c r="Y62" s="28">
        <v>0</v>
      </c>
      <c r="Z62" s="28">
        <v>0</v>
      </c>
      <c r="AA62" s="28">
        <v>8.754547627267174</v>
      </c>
      <c r="AB62" s="28">
        <v>68.84749183418754</v>
      </c>
      <c r="AC62" s="28">
        <v>0</v>
      </c>
      <c r="AD62" s="28">
        <v>43.8808189712404</v>
      </c>
      <c r="AE62" s="28">
        <v>862.8093050428871</v>
      </c>
      <c r="AF62" s="28">
        <v>0</v>
      </c>
      <c r="AG62" s="28">
        <v>289.33239503943486</v>
      </c>
      <c r="AH62" s="28">
        <v>0</v>
      </c>
      <c r="AI62" s="28">
        <v>41.07071726372255</v>
      </c>
      <c r="AJ62" s="28">
        <v>0</v>
      </c>
      <c r="AK62" s="28">
        <v>0</v>
      </c>
      <c r="AL62" s="28">
        <v>0</v>
      </c>
      <c r="AM62" s="28">
        <v>0</v>
      </c>
      <c r="AN62" s="28">
        <v>1.1888891839498632</v>
      </c>
      <c r="AO62" s="28">
        <v>111.43134078657354</v>
      </c>
      <c r="AP62" s="28">
        <v>0</v>
      </c>
      <c r="AQ62" s="28">
        <v>0</v>
      </c>
      <c r="AR62" s="28">
        <v>37.50404971187296</v>
      </c>
      <c r="AS62" s="28">
        <v>28.533340414796715</v>
      </c>
      <c r="AT62" s="28">
        <v>1561.119579361075</v>
      </c>
      <c r="AU62" s="28">
        <v>1449.3639960697878</v>
      </c>
      <c r="AV62" s="28">
        <v>0</v>
      </c>
      <c r="AW62" s="28">
        <v>0</v>
      </c>
      <c r="AX62" s="28">
        <v>1208.12757256287</v>
      </c>
      <c r="AY62" s="28">
        <v>0</v>
      </c>
      <c r="AZ62" s="28">
        <v>-148.6111479937329</v>
      </c>
      <c r="BA62" s="28">
        <v>2508.880420638925</v>
      </c>
      <c r="BB62" s="28">
        <v>4070</v>
      </c>
      <c r="BD62" s="28">
        <v>4070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0.5233962601771496</v>
      </c>
      <c r="T63" s="28">
        <v>0.013420416927619217</v>
      </c>
      <c r="U63" s="28">
        <v>0.10065312695714414</v>
      </c>
      <c r="V63" s="28">
        <v>2.811577346336226</v>
      </c>
      <c r="W63" s="28">
        <v>0</v>
      </c>
      <c r="X63" s="28">
        <v>0</v>
      </c>
      <c r="Y63" s="28">
        <v>0</v>
      </c>
      <c r="Z63" s="28">
        <v>0.013420416927619217</v>
      </c>
      <c r="AA63" s="28">
        <v>0</v>
      </c>
      <c r="AB63" s="28">
        <v>50.420506397065395</v>
      </c>
      <c r="AC63" s="28">
        <v>8.23342578509439</v>
      </c>
      <c r="AD63" s="28">
        <v>0</v>
      </c>
      <c r="AE63" s="28">
        <v>0</v>
      </c>
      <c r="AF63" s="28">
        <v>37.34902030956428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99.46542005904983</v>
      </c>
      <c r="AU63" s="28">
        <v>47.91759864006442</v>
      </c>
      <c r="AV63" s="28">
        <v>0</v>
      </c>
      <c r="AW63" s="28">
        <v>0</v>
      </c>
      <c r="AX63" s="28">
        <v>0.013420416927619217</v>
      </c>
      <c r="AY63" s="28">
        <v>0</v>
      </c>
      <c r="AZ63" s="28">
        <v>2.603560883958128</v>
      </c>
      <c r="BA63" s="28">
        <v>50.53457994095017</v>
      </c>
      <c r="BB63" s="28">
        <v>150</v>
      </c>
      <c r="BD63" s="28">
        <v>150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0.11246631683449157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24.742589703588145</v>
      </c>
      <c r="V64" s="28">
        <v>28.11657920862289</v>
      </c>
      <c r="W64" s="28">
        <v>0</v>
      </c>
      <c r="X64" s="28">
        <v>0</v>
      </c>
      <c r="Y64" s="28">
        <v>0</v>
      </c>
      <c r="Z64" s="28">
        <v>0.5623315841724578</v>
      </c>
      <c r="AA64" s="28">
        <v>0.22493263366898314</v>
      </c>
      <c r="AB64" s="28">
        <v>2.361792653524323</v>
      </c>
      <c r="AC64" s="28">
        <v>0</v>
      </c>
      <c r="AD64" s="28">
        <v>10.79676641611119</v>
      </c>
      <c r="AE64" s="28">
        <v>0</v>
      </c>
      <c r="AF64" s="28">
        <v>48.81038150616934</v>
      </c>
      <c r="AG64" s="28">
        <v>128.54900014182385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66.80499219968799</v>
      </c>
      <c r="AP64" s="28">
        <v>0</v>
      </c>
      <c r="AQ64" s="28">
        <v>0</v>
      </c>
      <c r="AR64" s="28">
        <v>36.21415402070628</v>
      </c>
      <c r="AS64" s="28">
        <v>6.073181109062545</v>
      </c>
      <c r="AT64" s="28">
        <v>353.3691674939725</v>
      </c>
      <c r="AU64" s="28">
        <v>109.42972627996029</v>
      </c>
      <c r="AV64" s="28">
        <v>0</v>
      </c>
      <c r="AW64" s="28">
        <v>0</v>
      </c>
      <c r="AX64" s="28">
        <v>1133.7729400085093</v>
      </c>
      <c r="AY64" s="28">
        <v>0</v>
      </c>
      <c r="AZ64" s="28">
        <v>-10.571833782442207</v>
      </c>
      <c r="BA64" s="28">
        <v>1232.6308325060274</v>
      </c>
      <c r="BB64" s="28">
        <v>1586</v>
      </c>
      <c r="BD64" s="28">
        <v>1586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522.4695370085994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0.2702894656019656</v>
      </c>
      <c r="U65" s="28">
        <v>0</v>
      </c>
      <c r="V65" s="28">
        <v>2.1623157248157248</v>
      </c>
      <c r="W65" s="28">
        <v>0</v>
      </c>
      <c r="X65" s="28">
        <v>0</v>
      </c>
      <c r="Y65" s="28">
        <v>0</v>
      </c>
      <c r="Z65" s="28">
        <v>0</v>
      </c>
      <c r="AA65" s="28">
        <v>13.784762745700247</v>
      </c>
      <c r="AB65" s="28">
        <v>35.13763052825553</v>
      </c>
      <c r="AC65" s="28">
        <v>139.7396537162162</v>
      </c>
      <c r="AD65" s="28">
        <v>99.46652334152334</v>
      </c>
      <c r="AE65" s="28">
        <v>0</v>
      </c>
      <c r="AF65" s="28">
        <v>0.8108683968058968</v>
      </c>
      <c r="AG65" s="28">
        <v>616.5302710380835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525.1724316646191</v>
      </c>
      <c r="AP65" s="28">
        <v>0</v>
      </c>
      <c r="AQ65" s="28">
        <v>0</v>
      </c>
      <c r="AR65" s="28">
        <v>345.700226504914</v>
      </c>
      <c r="AS65" s="28">
        <v>249.7474662162162</v>
      </c>
      <c r="AT65" s="28">
        <v>2550.9919763513512</v>
      </c>
      <c r="AU65" s="28">
        <v>500.84637976044223</v>
      </c>
      <c r="AV65" s="28">
        <v>0</v>
      </c>
      <c r="AW65" s="28">
        <v>0</v>
      </c>
      <c r="AX65" s="28">
        <v>11030.242801750614</v>
      </c>
      <c r="AY65" s="28">
        <v>0</v>
      </c>
      <c r="AZ65" s="28">
        <v>-1.0811578624078624</v>
      </c>
      <c r="BA65" s="28">
        <v>11530.008023648648</v>
      </c>
      <c r="BB65" s="28">
        <v>14081</v>
      </c>
      <c r="BD65" s="28">
        <v>14081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0.6871853175247685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665.195387363976</v>
      </c>
      <c r="AH66" s="28">
        <v>0</v>
      </c>
      <c r="AI66" s="28">
        <v>0</v>
      </c>
      <c r="AJ66" s="28">
        <v>0</v>
      </c>
      <c r="AK66" s="28">
        <v>0</v>
      </c>
      <c r="AL66" s="28">
        <v>25.654918520924692</v>
      </c>
      <c r="AM66" s="28">
        <v>0</v>
      </c>
      <c r="AN66" s="28">
        <v>0</v>
      </c>
      <c r="AO66" s="28">
        <v>6182.835363542851</v>
      </c>
      <c r="AP66" s="28">
        <v>0</v>
      </c>
      <c r="AQ66" s="28">
        <v>0</v>
      </c>
      <c r="AR66" s="28">
        <v>71.46727302257594</v>
      </c>
      <c r="AS66" s="28">
        <v>153.01326403551514</v>
      </c>
      <c r="AT66" s="28">
        <v>7098.853391803368</v>
      </c>
      <c r="AU66" s="28">
        <v>104.22310649125656</v>
      </c>
      <c r="AV66" s="28">
        <v>0</v>
      </c>
      <c r="AW66" s="28">
        <v>0</v>
      </c>
      <c r="AX66" s="28">
        <v>5396.924422067024</v>
      </c>
      <c r="AY66" s="28">
        <v>0</v>
      </c>
      <c r="AZ66" s="28">
        <v>92.99907963835201</v>
      </c>
      <c r="BA66" s="28">
        <v>5594.146608196633</v>
      </c>
      <c r="BB66" s="28">
        <v>12693</v>
      </c>
      <c r="BD66" s="28">
        <v>12693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14.270880361173814</v>
      </c>
      <c r="E67" s="28">
        <v>0</v>
      </c>
      <c r="F67" s="28">
        <v>0</v>
      </c>
      <c r="G67" s="28">
        <v>6.1512415349887135</v>
      </c>
      <c r="H67" s="28">
        <v>198.31602708803612</v>
      </c>
      <c r="I67" s="28">
        <v>46.99548532731377</v>
      </c>
      <c r="J67" s="28">
        <v>16.7313769751693</v>
      </c>
      <c r="K67" s="28">
        <v>0.2460496613995485</v>
      </c>
      <c r="L67" s="28">
        <v>6.1512415349887135</v>
      </c>
      <c r="M67" s="28">
        <v>0</v>
      </c>
      <c r="N67" s="28">
        <v>1.968397291196388</v>
      </c>
      <c r="O67" s="28">
        <v>0.2460496613995485</v>
      </c>
      <c r="P67" s="28">
        <v>0</v>
      </c>
      <c r="Q67" s="28">
        <v>35.18510158013544</v>
      </c>
      <c r="R67" s="28">
        <v>0.2460496613995485</v>
      </c>
      <c r="S67" s="28">
        <v>2.2144469525959365</v>
      </c>
      <c r="T67" s="28">
        <v>0</v>
      </c>
      <c r="U67" s="28">
        <v>0</v>
      </c>
      <c r="V67" s="28">
        <v>0.2460496613995485</v>
      </c>
      <c r="W67" s="28">
        <v>9.349887133182843</v>
      </c>
      <c r="X67" s="28">
        <v>0</v>
      </c>
      <c r="Y67" s="28">
        <v>66.67945823927765</v>
      </c>
      <c r="Z67" s="28">
        <v>12.05643340857788</v>
      </c>
      <c r="AA67" s="28">
        <v>1.968397291196388</v>
      </c>
      <c r="AB67" s="28">
        <v>25.343115124153496</v>
      </c>
      <c r="AC67" s="28">
        <v>0.2460496613995485</v>
      </c>
      <c r="AD67" s="28">
        <v>0</v>
      </c>
      <c r="AE67" s="28">
        <v>0</v>
      </c>
      <c r="AF67" s="28">
        <v>1.7223476297968396</v>
      </c>
      <c r="AG67" s="28">
        <v>0</v>
      </c>
      <c r="AH67" s="28">
        <v>89.80812641083521</v>
      </c>
      <c r="AI67" s="28">
        <v>0</v>
      </c>
      <c r="AJ67" s="28">
        <v>187.9819413092551</v>
      </c>
      <c r="AK67" s="28">
        <v>0</v>
      </c>
      <c r="AL67" s="28">
        <v>93.49887133182844</v>
      </c>
      <c r="AM67" s="28">
        <v>0.2460496613995485</v>
      </c>
      <c r="AN67" s="28">
        <v>489.1467268623025</v>
      </c>
      <c r="AO67" s="28">
        <v>131.14446952595938</v>
      </c>
      <c r="AP67" s="28">
        <v>76.0293453724605</v>
      </c>
      <c r="AQ67" s="28">
        <v>24.358916478555305</v>
      </c>
      <c r="AR67" s="28">
        <v>658.9209932279911</v>
      </c>
      <c r="AS67" s="28">
        <v>325.76975169300226</v>
      </c>
      <c r="AT67" s="28">
        <v>2523.23927765237</v>
      </c>
      <c r="AU67" s="28">
        <v>278.77426636568845</v>
      </c>
      <c r="AV67" s="28">
        <v>0</v>
      </c>
      <c r="AW67" s="28">
        <v>0</v>
      </c>
      <c r="AX67" s="28">
        <v>3258.189616252822</v>
      </c>
      <c r="AY67" s="28">
        <v>4.92099322799097</v>
      </c>
      <c r="AZ67" s="28">
        <v>38.87584650112867</v>
      </c>
      <c r="BA67" s="28">
        <v>3580.76072234763</v>
      </c>
      <c r="BB67" s="28">
        <v>6104</v>
      </c>
      <c r="BD67" s="28">
        <v>6104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D68" s="28">
        <v>0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-323021</v>
      </c>
      <c r="BE70" s="28">
        <f aca="true" t="shared" si="4" ref="BE70:BE85">BD70-BB70</f>
        <v>-323021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D71" s="28">
        <v>0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D72" s="28">
        <v>0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D75" s="28">
        <v>0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D76" s="28">
        <v>0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8556.600000718012</v>
      </c>
      <c r="E85" s="28">
        <f aca="true" t="shared" si="5" ref="E85:BB85">SUM(E5:E84)</f>
        <v>1180.249815320695</v>
      </c>
      <c r="F85" s="28">
        <f t="shared" si="5"/>
        <v>1280.9182820572905</v>
      </c>
      <c r="G85" s="28">
        <f t="shared" si="5"/>
        <v>1984.7937551479047</v>
      </c>
      <c r="H85" s="28">
        <f t="shared" si="5"/>
        <v>2455.9790604313002</v>
      </c>
      <c r="I85" s="28">
        <f t="shared" si="5"/>
        <v>1320.5682857322247</v>
      </c>
      <c r="J85" s="28">
        <f t="shared" si="5"/>
        <v>1759.24043048801</v>
      </c>
      <c r="K85" s="28">
        <f t="shared" si="5"/>
        <v>3004.2834900607995</v>
      </c>
      <c r="L85" s="28">
        <f t="shared" si="5"/>
        <v>2340.9156002737914</v>
      </c>
      <c r="M85" s="28">
        <f t="shared" si="5"/>
        <v>5740.338708477576</v>
      </c>
      <c r="N85" s="28">
        <f t="shared" si="5"/>
        <v>6522.576634729357</v>
      </c>
      <c r="O85" s="28">
        <f t="shared" si="5"/>
        <v>4555.733694808008</v>
      </c>
      <c r="P85" s="28">
        <f t="shared" si="5"/>
        <v>2791.986667645889</v>
      </c>
      <c r="Q85" s="28">
        <f t="shared" si="5"/>
        <v>3880.057202057328</v>
      </c>
      <c r="R85" s="28">
        <f t="shared" si="5"/>
        <v>773.425329719334</v>
      </c>
      <c r="S85" s="28">
        <f t="shared" si="5"/>
        <v>1411.4148727617132</v>
      </c>
      <c r="T85" s="28">
        <f t="shared" si="5"/>
        <v>5577.695989298208</v>
      </c>
      <c r="U85" s="28">
        <f t="shared" si="5"/>
        <v>1725.4661517398079</v>
      </c>
      <c r="V85" s="28">
        <f t="shared" si="5"/>
        <v>2439.297184621168</v>
      </c>
      <c r="W85" s="28">
        <f t="shared" si="5"/>
        <v>1415.0302747861542</v>
      </c>
      <c r="X85" s="28">
        <f t="shared" si="5"/>
        <v>1590.9877663768075</v>
      </c>
      <c r="Y85" s="28">
        <f t="shared" si="5"/>
        <v>2277.0467296581483</v>
      </c>
      <c r="Z85" s="28">
        <f t="shared" si="5"/>
        <v>2033.021942163952</v>
      </c>
      <c r="AA85" s="28">
        <f t="shared" si="5"/>
        <v>617.0573060535053</v>
      </c>
      <c r="AB85" s="28">
        <f t="shared" si="5"/>
        <v>3622.9863251497004</v>
      </c>
      <c r="AC85" s="28">
        <f t="shared" si="5"/>
        <v>3140.3447857545857</v>
      </c>
      <c r="AD85" s="28">
        <f t="shared" si="5"/>
        <v>2000.697805085772</v>
      </c>
      <c r="AE85" s="28">
        <f t="shared" si="5"/>
        <v>1138.2727249665331</v>
      </c>
      <c r="AF85" s="28">
        <f t="shared" si="5"/>
        <v>3353.9193950157023</v>
      </c>
      <c r="AG85" s="28">
        <f t="shared" si="5"/>
        <v>4498.3161550366585</v>
      </c>
      <c r="AH85" s="28">
        <f t="shared" si="5"/>
        <v>697.0073865454435</v>
      </c>
      <c r="AI85" s="28">
        <f t="shared" si="5"/>
        <v>1716.5344115989649</v>
      </c>
      <c r="AJ85" s="28">
        <f t="shared" si="5"/>
        <v>9851.725319046598</v>
      </c>
      <c r="AK85" s="28">
        <f t="shared" si="5"/>
        <v>3593.787236327214</v>
      </c>
      <c r="AL85" s="28">
        <f t="shared" si="5"/>
        <v>7509.949156338165</v>
      </c>
      <c r="AM85" s="28">
        <f t="shared" si="5"/>
        <v>1684.3047127820234</v>
      </c>
      <c r="AN85" s="28">
        <f t="shared" si="5"/>
        <v>1607.852357576836</v>
      </c>
      <c r="AO85" s="28">
        <f t="shared" si="5"/>
        <v>13406.712160500083</v>
      </c>
      <c r="AP85" s="28">
        <f t="shared" si="5"/>
        <v>2929.0882421475058</v>
      </c>
      <c r="AQ85" s="28">
        <f t="shared" si="5"/>
        <v>330.76886950175185</v>
      </c>
      <c r="AR85" s="28">
        <f t="shared" si="5"/>
        <v>7759.550439067427</v>
      </c>
      <c r="AS85" s="28">
        <f t="shared" si="5"/>
        <v>2487.3086082117015</v>
      </c>
      <c r="AT85" s="28">
        <f t="shared" si="5"/>
        <v>138563.81126577966</v>
      </c>
      <c r="AU85" s="28">
        <f t="shared" si="5"/>
        <v>31009.832266152498</v>
      </c>
      <c r="AV85" s="28">
        <f t="shared" si="5"/>
        <v>0</v>
      </c>
      <c r="AW85" s="28">
        <f t="shared" si="5"/>
        <v>0</v>
      </c>
      <c r="AX85" s="28">
        <f t="shared" si="5"/>
        <v>123214.87226718341</v>
      </c>
      <c r="AY85" s="28">
        <f t="shared" si="5"/>
        <v>29621.921782697227</v>
      </c>
      <c r="AZ85" s="28">
        <f t="shared" si="5"/>
        <v>610.56241818718</v>
      </c>
      <c r="BA85" s="28">
        <f t="shared" si="5"/>
        <v>184457.1887342203</v>
      </c>
      <c r="BB85" s="28">
        <f t="shared" si="5"/>
        <v>323021</v>
      </c>
      <c r="BD85" s="28">
        <f>SUM(BD5:BD84)</f>
        <v>0</v>
      </c>
      <c r="BE85" s="28">
        <f t="shared" si="4"/>
        <v>-323021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5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  <c r="BC2" s="10"/>
    </row>
    <row r="3" spans="1:55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  <c r="BC3" s="10"/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2.1529478244490488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44.0756262949708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46.228574119419854</v>
      </c>
      <c r="AU5" s="28">
        <v>76.04690148803918</v>
      </c>
      <c r="AV5" s="28">
        <v>0</v>
      </c>
      <c r="AW5" s="28">
        <v>0</v>
      </c>
      <c r="AX5" s="28">
        <v>0</v>
      </c>
      <c r="AY5" s="28">
        <v>0</v>
      </c>
      <c r="AZ5" s="28">
        <v>4.724524392540968</v>
      </c>
      <c r="BA5" s="28">
        <v>80.77142588058015</v>
      </c>
      <c r="BB5" s="28">
        <v>127</v>
      </c>
      <c r="BD5" s="28">
        <v>127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2.7222222222222223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57.4</v>
      </c>
      <c r="T6" s="28">
        <v>0</v>
      </c>
      <c r="U6" s="28">
        <v>0</v>
      </c>
      <c r="V6" s="28">
        <v>0.06049382716049383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0.008641975308641976</v>
      </c>
      <c r="AC6" s="28">
        <v>0</v>
      </c>
      <c r="AD6" s="28">
        <v>0</v>
      </c>
      <c r="AE6" s="28">
        <v>88.92592592592592</v>
      </c>
      <c r="AF6" s="28">
        <v>0</v>
      </c>
      <c r="AG6" s="28">
        <v>4.882716049382716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154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154</v>
      </c>
      <c r="BD6" s="28">
        <v>154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13.255953572143287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74.44466680008004</v>
      </c>
      <c r="AC7" s="28">
        <v>0</v>
      </c>
      <c r="AD7" s="28">
        <v>0</v>
      </c>
      <c r="AE7" s="28">
        <v>0</v>
      </c>
      <c r="AF7" s="28">
        <v>0</v>
      </c>
      <c r="AG7" s="28">
        <v>0.16009605763458074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87.86071642985792</v>
      </c>
      <c r="AU7" s="28">
        <v>0</v>
      </c>
      <c r="AV7" s="28">
        <v>0</v>
      </c>
      <c r="AW7" s="28">
        <v>0</v>
      </c>
      <c r="AX7" s="28">
        <v>0.5283169901941165</v>
      </c>
      <c r="AY7" s="28">
        <v>0</v>
      </c>
      <c r="AZ7" s="28">
        <v>-8.389033420052032</v>
      </c>
      <c r="BA7" s="28">
        <v>-7.860716429857915</v>
      </c>
      <c r="BB7" s="28">
        <v>80</v>
      </c>
      <c r="BD7" s="28">
        <v>80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0.552423900789177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30.83314543404735</v>
      </c>
      <c r="AC8" s="28">
        <v>0.0552423900789177</v>
      </c>
      <c r="AD8" s="28">
        <v>0</v>
      </c>
      <c r="AE8" s="28">
        <v>0</v>
      </c>
      <c r="AF8" s="28">
        <v>0</v>
      </c>
      <c r="AG8" s="28">
        <v>9.880496054114994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41.321307779030434</v>
      </c>
      <c r="AU8" s="28">
        <v>1.1285231116121759</v>
      </c>
      <c r="AV8" s="28">
        <v>0</v>
      </c>
      <c r="AW8" s="28">
        <v>0</v>
      </c>
      <c r="AX8" s="28">
        <v>0.2367531003382187</v>
      </c>
      <c r="AY8" s="28">
        <v>0</v>
      </c>
      <c r="AZ8" s="28">
        <v>-7.686583990980834</v>
      </c>
      <c r="BA8" s="28">
        <v>-6.32130777903044</v>
      </c>
      <c r="BB8" s="28">
        <v>35</v>
      </c>
      <c r="BD8" s="28">
        <v>35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23.523151879258556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2.5919481280679904</v>
      </c>
      <c r="AC9" s="28">
        <v>0</v>
      </c>
      <c r="AD9" s="28">
        <v>0</v>
      </c>
      <c r="AE9" s="28">
        <v>0</v>
      </c>
      <c r="AF9" s="28">
        <v>223.72261704154153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249.83771704886806</v>
      </c>
      <c r="AU9" s="28">
        <v>200.6396072972379</v>
      </c>
      <c r="AV9" s="28">
        <v>0</v>
      </c>
      <c r="AW9" s="28">
        <v>0</v>
      </c>
      <c r="AX9" s="28">
        <v>0.21192028720052752</v>
      </c>
      <c r="AY9" s="28">
        <v>0</v>
      </c>
      <c r="AZ9" s="28">
        <v>-5.689244633306469</v>
      </c>
      <c r="BA9" s="28">
        <v>195.16228295113194</v>
      </c>
      <c r="BB9" s="28">
        <v>445</v>
      </c>
      <c r="BD9" s="28">
        <v>445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0.7994805194805195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0.014805194805194806</v>
      </c>
      <c r="U10" s="28">
        <v>0</v>
      </c>
      <c r="V10" s="28">
        <v>0.10857142857142857</v>
      </c>
      <c r="W10" s="28">
        <v>0</v>
      </c>
      <c r="X10" s="28">
        <v>9.988571428571428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8.868311688311689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19.779740259740258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-0.7797402597402598</v>
      </c>
      <c r="BA10" s="28">
        <v>-0.7797402597402598</v>
      </c>
      <c r="BB10" s="28">
        <v>19</v>
      </c>
      <c r="BD10" s="28">
        <v>19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51.57646375850058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0.13907779067838777</v>
      </c>
      <c r="AB11" s="28">
        <v>38.85619505722342</v>
      </c>
      <c r="AC11" s="28">
        <v>9.574970973627469</v>
      </c>
      <c r="AD11" s="28">
        <v>0</v>
      </c>
      <c r="AE11" s="28">
        <v>0</v>
      </c>
      <c r="AF11" s="28">
        <v>1.936390777906784</v>
      </c>
      <c r="AG11" s="28">
        <v>5.862663791673578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0.19256924863161384</v>
      </c>
      <c r="AP11" s="28">
        <v>0</v>
      </c>
      <c r="AQ11" s="28">
        <v>0</v>
      </c>
      <c r="AR11" s="28">
        <v>0.19256924863161384</v>
      </c>
      <c r="AS11" s="28">
        <v>0.2139658318129043</v>
      </c>
      <c r="AT11" s="28">
        <v>108.54486647868634</v>
      </c>
      <c r="AU11" s="28">
        <v>11.190413003814895</v>
      </c>
      <c r="AV11" s="28">
        <v>0</v>
      </c>
      <c r="AW11" s="28">
        <v>0</v>
      </c>
      <c r="AX11" s="28">
        <v>7.274838281638746</v>
      </c>
      <c r="AY11" s="28">
        <v>0</v>
      </c>
      <c r="AZ11" s="28">
        <v>1.98988223586001</v>
      </c>
      <c r="BA11" s="28">
        <v>20.455133521313652</v>
      </c>
      <c r="BB11" s="28">
        <v>129</v>
      </c>
      <c r="BD11" s="28">
        <v>129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0.06438991841315095</v>
      </c>
      <c r="AC12" s="28">
        <v>7.900609626641594</v>
      </c>
      <c r="AD12" s="28">
        <v>0.00567165084468169</v>
      </c>
      <c r="AE12" s="28">
        <v>0</v>
      </c>
      <c r="AF12" s="28">
        <v>0.017014952534045072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7.987686148433471</v>
      </c>
      <c r="AU12" s="28">
        <v>0.053713869764338354</v>
      </c>
      <c r="AV12" s="28">
        <v>0</v>
      </c>
      <c r="AW12" s="28">
        <v>0</v>
      </c>
      <c r="AX12" s="28">
        <v>0.08040399138636983</v>
      </c>
      <c r="AY12" s="28">
        <v>2.8124715659215678</v>
      </c>
      <c r="AZ12" s="28">
        <v>0.06572442449425253</v>
      </c>
      <c r="BA12" s="28">
        <v>3.012313851566528</v>
      </c>
      <c r="BB12" s="28">
        <v>11</v>
      </c>
      <c r="BD12" s="28">
        <v>11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D13" s="28">
        <v>0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0.10595358224016145</v>
      </c>
      <c r="AC14" s="28">
        <v>4.539186007399933</v>
      </c>
      <c r="AD14" s="28">
        <v>0.008829465186680121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0.0651698620921628</v>
      </c>
      <c r="AT14" s="28">
        <v>4.719138916918936</v>
      </c>
      <c r="AU14" s="28">
        <v>0.008829465186680121</v>
      </c>
      <c r="AV14" s="28">
        <v>0</v>
      </c>
      <c r="AW14" s="28">
        <v>0</v>
      </c>
      <c r="AX14" s="28">
        <v>0.27161116717120753</v>
      </c>
      <c r="AY14" s="28">
        <v>0</v>
      </c>
      <c r="AZ14" s="28">
        <v>0.00042045072317524387</v>
      </c>
      <c r="BA14" s="28">
        <v>0.2808610830810629</v>
      </c>
      <c r="BB14" s="28">
        <v>5</v>
      </c>
      <c r="BD14" s="28">
        <v>5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199.64728709769298</v>
      </c>
      <c r="E15" s="28">
        <v>0</v>
      </c>
      <c r="F15" s="28">
        <v>0</v>
      </c>
      <c r="G15" s="28">
        <v>2.1760894332099117</v>
      </c>
      <c r="H15" s="28">
        <v>0</v>
      </c>
      <c r="I15" s="28">
        <v>0</v>
      </c>
      <c r="J15" s="28">
        <v>0.01783679863286813</v>
      </c>
      <c r="K15" s="28">
        <v>0</v>
      </c>
      <c r="L15" s="28">
        <v>0</v>
      </c>
      <c r="M15" s="28">
        <v>0</v>
      </c>
      <c r="N15" s="28">
        <v>0</v>
      </c>
      <c r="O15" s="28">
        <v>0.46375676445457137</v>
      </c>
      <c r="P15" s="28">
        <v>45.68004129877528</v>
      </c>
      <c r="Q15" s="28">
        <v>79.07052833950442</v>
      </c>
      <c r="R15" s="28">
        <v>8.026559384790659</v>
      </c>
      <c r="S15" s="28">
        <v>0</v>
      </c>
      <c r="T15" s="28">
        <v>0.6777983480489889</v>
      </c>
      <c r="U15" s="28">
        <v>2.2652734263742524</v>
      </c>
      <c r="V15" s="28">
        <v>10.273996012532042</v>
      </c>
      <c r="W15" s="28">
        <v>0</v>
      </c>
      <c r="X15" s="28">
        <v>8.151416975220735</v>
      </c>
      <c r="Y15" s="28">
        <v>0</v>
      </c>
      <c r="Z15" s="28">
        <v>0.35673597265736257</v>
      </c>
      <c r="AA15" s="28">
        <v>0</v>
      </c>
      <c r="AB15" s="28">
        <v>207.0673953289661</v>
      </c>
      <c r="AC15" s="28">
        <v>17.26602107661635</v>
      </c>
      <c r="AD15" s="28">
        <v>0.01783679863286813</v>
      </c>
      <c r="AE15" s="28">
        <v>0</v>
      </c>
      <c r="AF15" s="28">
        <v>4.10246368555967</v>
      </c>
      <c r="AG15" s="28">
        <v>68.10089718029052</v>
      </c>
      <c r="AH15" s="28">
        <v>3.157113358017659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34.799594132725716</v>
      </c>
      <c r="AP15" s="28">
        <v>0</v>
      </c>
      <c r="AQ15" s="28">
        <v>0</v>
      </c>
      <c r="AR15" s="28">
        <v>7.776844203930504</v>
      </c>
      <c r="AS15" s="28">
        <v>9.756728852178867</v>
      </c>
      <c r="AT15" s="28">
        <v>708.8522144688123</v>
      </c>
      <c r="AU15" s="28">
        <v>36.369232412418114</v>
      </c>
      <c r="AV15" s="28">
        <v>0</v>
      </c>
      <c r="AW15" s="28">
        <v>0</v>
      </c>
      <c r="AX15" s="28">
        <v>674.4985403019083</v>
      </c>
      <c r="AY15" s="28">
        <v>83.19082882369695</v>
      </c>
      <c r="AZ15" s="28">
        <v>0.08918399316434064</v>
      </c>
      <c r="BA15" s="28">
        <v>794.1477855311878</v>
      </c>
      <c r="BB15" s="28">
        <v>1503</v>
      </c>
      <c r="BD15" s="28">
        <v>1503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224.1980893224859</v>
      </c>
      <c r="F16" s="28">
        <v>0</v>
      </c>
      <c r="G16" s="28">
        <v>24.118421496809912</v>
      </c>
      <c r="H16" s="28">
        <v>575.3698139958816</v>
      </c>
      <c r="I16" s="28">
        <v>0.4692299902103096</v>
      </c>
      <c r="J16" s="28">
        <v>0</v>
      </c>
      <c r="K16" s="28">
        <v>21.866117543800424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0.3753839921682477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846.3970563413563</v>
      </c>
      <c r="AU16" s="28">
        <v>1826.618505890693</v>
      </c>
      <c r="AV16" s="28">
        <v>0</v>
      </c>
      <c r="AW16" s="28">
        <v>0</v>
      </c>
      <c r="AX16" s="28">
        <v>0</v>
      </c>
      <c r="AY16" s="28">
        <v>0</v>
      </c>
      <c r="AZ16" s="28">
        <v>106.98443776795057</v>
      </c>
      <c r="BA16" s="28">
        <v>1933.6029436586434</v>
      </c>
      <c r="BB16" s="28">
        <v>2780</v>
      </c>
      <c r="BD16" s="28">
        <v>2780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50.496346772667046</v>
      </c>
      <c r="E17" s="28">
        <v>44.75313268975961</v>
      </c>
      <c r="F17" s="28">
        <v>0</v>
      </c>
      <c r="G17" s="28">
        <v>71.68033314404694</v>
      </c>
      <c r="H17" s="28">
        <v>49.900056785917094</v>
      </c>
      <c r="I17" s="28">
        <v>187.10952110543252</v>
      </c>
      <c r="J17" s="28">
        <v>17.637630134393337</v>
      </c>
      <c r="K17" s="28">
        <v>4.644785159946999</v>
      </c>
      <c r="L17" s="28">
        <v>1.6947189097103919</v>
      </c>
      <c r="M17" s="28">
        <v>0.0313836835131554</v>
      </c>
      <c r="N17" s="28">
        <v>0</v>
      </c>
      <c r="O17" s="28">
        <v>4.142646223736513</v>
      </c>
      <c r="P17" s="28">
        <v>1.8516373272761688</v>
      </c>
      <c r="Q17" s="28">
        <v>3.0128336172629187</v>
      </c>
      <c r="R17" s="28">
        <v>0.0627673670263108</v>
      </c>
      <c r="S17" s="28">
        <v>157.60885860306644</v>
      </c>
      <c r="T17" s="28">
        <v>2.0713231118682565</v>
      </c>
      <c r="U17" s="28">
        <v>9.132651902328222</v>
      </c>
      <c r="V17" s="28">
        <v>0.8473594548551959</v>
      </c>
      <c r="W17" s="28">
        <v>0</v>
      </c>
      <c r="X17" s="28">
        <v>0</v>
      </c>
      <c r="Y17" s="28">
        <v>0</v>
      </c>
      <c r="Z17" s="28">
        <v>1.0984289229604391</v>
      </c>
      <c r="AA17" s="28">
        <v>0</v>
      </c>
      <c r="AB17" s="28">
        <v>0.21968578459208782</v>
      </c>
      <c r="AC17" s="28">
        <v>0.2824531516183986</v>
      </c>
      <c r="AD17" s="28">
        <v>0</v>
      </c>
      <c r="AE17" s="28">
        <v>0.0627673670263108</v>
      </c>
      <c r="AF17" s="28">
        <v>0.09415105053946621</v>
      </c>
      <c r="AG17" s="28">
        <v>2.2282415294340336</v>
      </c>
      <c r="AH17" s="28">
        <v>0.5021389362104864</v>
      </c>
      <c r="AI17" s="28">
        <v>0</v>
      </c>
      <c r="AJ17" s="28">
        <v>84.83009653605906</v>
      </c>
      <c r="AK17" s="28">
        <v>0</v>
      </c>
      <c r="AL17" s="28">
        <v>0</v>
      </c>
      <c r="AM17" s="28">
        <v>0</v>
      </c>
      <c r="AN17" s="28">
        <v>0</v>
      </c>
      <c r="AO17" s="28">
        <v>0.313836835131554</v>
      </c>
      <c r="AP17" s="28">
        <v>0</v>
      </c>
      <c r="AQ17" s="28">
        <v>0</v>
      </c>
      <c r="AR17" s="28">
        <v>1.2867310240393717</v>
      </c>
      <c r="AS17" s="28">
        <v>0.9415105053946622</v>
      </c>
      <c r="AT17" s="28">
        <v>698.5380276358129</v>
      </c>
      <c r="AU17" s="28">
        <v>98.7958356994132</v>
      </c>
      <c r="AV17" s="28">
        <v>0</v>
      </c>
      <c r="AW17" s="28">
        <v>0</v>
      </c>
      <c r="AX17" s="28">
        <v>13.306681809577892</v>
      </c>
      <c r="AY17" s="28">
        <v>0</v>
      </c>
      <c r="AZ17" s="28">
        <v>18.35945485519591</v>
      </c>
      <c r="BA17" s="28">
        <v>130.461972364187</v>
      </c>
      <c r="BB17" s="28">
        <v>829</v>
      </c>
      <c r="BD17" s="28">
        <v>829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1.851326547638912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0.04964124812280995</v>
      </c>
      <c r="T18" s="28">
        <v>48.17945936926414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3.339395961955615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53.41982312698148</v>
      </c>
      <c r="AU18" s="28">
        <v>8.805189387618888</v>
      </c>
      <c r="AV18" s="28">
        <v>0</v>
      </c>
      <c r="AW18" s="28">
        <v>0</v>
      </c>
      <c r="AX18" s="28">
        <v>0</v>
      </c>
      <c r="AY18" s="28">
        <v>0</v>
      </c>
      <c r="AZ18" s="28">
        <v>0.7749874853996329</v>
      </c>
      <c r="BA18" s="28">
        <v>9.580176873018523</v>
      </c>
      <c r="BB18" s="28">
        <v>63</v>
      </c>
      <c r="BD18" s="28">
        <v>63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7.929583802024746</v>
      </c>
      <c r="F19" s="28">
        <v>2.489763779527559</v>
      </c>
      <c r="G19" s="28">
        <v>1.1088863892013499</v>
      </c>
      <c r="H19" s="28">
        <v>78.18695163104611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0.10461192350956132</v>
      </c>
      <c r="P19" s="28">
        <v>0</v>
      </c>
      <c r="Q19" s="28">
        <v>1.129808773903262</v>
      </c>
      <c r="R19" s="28">
        <v>0</v>
      </c>
      <c r="S19" s="28">
        <v>0</v>
      </c>
      <c r="T19" s="28">
        <v>2.071316085489314</v>
      </c>
      <c r="U19" s="28">
        <v>0.08368953880764904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93.10461192350955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-0.10461192350956132</v>
      </c>
      <c r="BA19" s="28">
        <v>-0.10461192350956132</v>
      </c>
      <c r="BB19" s="28">
        <v>93</v>
      </c>
      <c r="BD19" s="28">
        <v>93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3.8731500262940424</v>
      </c>
      <c r="E20" s="28">
        <v>0.8784463977161746</v>
      </c>
      <c r="F20" s="28">
        <v>24.49667568176696</v>
      </c>
      <c r="G20" s="28">
        <v>85.58862970475546</v>
      </c>
      <c r="H20" s="28">
        <v>18.686950642325897</v>
      </c>
      <c r="I20" s="28">
        <v>3.134456464578168</v>
      </c>
      <c r="J20" s="28">
        <v>5.610078130869206</v>
      </c>
      <c r="K20" s="28">
        <v>2.535515738862595</v>
      </c>
      <c r="L20" s="28">
        <v>13.895424836601308</v>
      </c>
      <c r="M20" s="28">
        <v>5.889583802869807</v>
      </c>
      <c r="N20" s="28">
        <v>15.452670723461798</v>
      </c>
      <c r="O20" s="28">
        <v>14.574224325745623</v>
      </c>
      <c r="P20" s="28">
        <v>17.648786717752234</v>
      </c>
      <c r="Q20" s="28">
        <v>1.4574224325745624</v>
      </c>
      <c r="R20" s="28">
        <v>0</v>
      </c>
      <c r="S20" s="28">
        <v>6.348771692585079</v>
      </c>
      <c r="T20" s="28">
        <v>0.37932912628653</v>
      </c>
      <c r="U20" s="28">
        <v>8.145593869731801</v>
      </c>
      <c r="V20" s="28">
        <v>14.07510705431598</v>
      </c>
      <c r="W20" s="28">
        <v>0.31943505371497255</v>
      </c>
      <c r="X20" s="28">
        <v>0</v>
      </c>
      <c r="Y20" s="28">
        <v>0</v>
      </c>
      <c r="Z20" s="28">
        <v>2.156186612576065</v>
      </c>
      <c r="AA20" s="28">
        <v>0.5390466531440162</v>
      </c>
      <c r="AB20" s="28">
        <v>0.8984110885733604</v>
      </c>
      <c r="AC20" s="28">
        <v>0.5190819622868305</v>
      </c>
      <c r="AD20" s="28">
        <v>1.217846142288333</v>
      </c>
      <c r="AE20" s="28">
        <v>0.31943505371497255</v>
      </c>
      <c r="AF20" s="28">
        <v>0.019964690857185784</v>
      </c>
      <c r="AG20" s="28">
        <v>15.073341597175268</v>
      </c>
      <c r="AH20" s="28">
        <v>1.577210577717677</v>
      </c>
      <c r="AI20" s="28">
        <v>0.559011344001202</v>
      </c>
      <c r="AJ20" s="28">
        <v>596.4251746675682</v>
      </c>
      <c r="AK20" s="28">
        <v>4.17262038915183</v>
      </c>
      <c r="AL20" s="28">
        <v>0</v>
      </c>
      <c r="AM20" s="28">
        <v>0</v>
      </c>
      <c r="AN20" s="28">
        <v>0</v>
      </c>
      <c r="AO20" s="28">
        <v>23.478476448050486</v>
      </c>
      <c r="AP20" s="28">
        <v>0</v>
      </c>
      <c r="AQ20" s="28">
        <v>0</v>
      </c>
      <c r="AR20" s="28">
        <v>10.281815791450681</v>
      </c>
      <c r="AS20" s="28">
        <v>13.356378183457291</v>
      </c>
      <c r="AT20" s="28">
        <v>913.5842536248216</v>
      </c>
      <c r="AU20" s="28">
        <v>91.79764856134024</v>
      </c>
      <c r="AV20" s="28">
        <v>0</v>
      </c>
      <c r="AW20" s="28">
        <v>0</v>
      </c>
      <c r="AX20" s="28">
        <v>30.386259484636767</v>
      </c>
      <c r="AY20" s="28">
        <v>0</v>
      </c>
      <c r="AZ20" s="28">
        <v>27.231838329201413</v>
      </c>
      <c r="BA20" s="28">
        <v>149.4157463751784</v>
      </c>
      <c r="BB20" s="28">
        <v>1063</v>
      </c>
      <c r="BD20" s="28">
        <v>1063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0.30378080130415697</v>
      </c>
      <c r="H21" s="28">
        <v>72.11756222960688</v>
      </c>
      <c r="I21" s="28">
        <v>1.9441971283466049</v>
      </c>
      <c r="J21" s="28">
        <v>17.193993353815287</v>
      </c>
      <c r="K21" s="28">
        <v>43.98746002884193</v>
      </c>
      <c r="L21" s="28">
        <v>13.973916859991222</v>
      </c>
      <c r="M21" s="28">
        <v>2.247977929650762</v>
      </c>
      <c r="N21" s="28">
        <v>6.561665308169791</v>
      </c>
      <c r="O21" s="28">
        <v>125.5829832591385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0.30378080130415697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0.2430246410433256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284.46034234121265</v>
      </c>
      <c r="AU21" s="28">
        <v>628.1579409367359</v>
      </c>
      <c r="AV21" s="28">
        <v>0</v>
      </c>
      <c r="AW21" s="28">
        <v>0</v>
      </c>
      <c r="AX21" s="28">
        <v>0</v>
      </c>
      <c r="AY21" s="28">
        <v>0</v>
      </c>
      <c r="AZ21" s="28">
        <v>56.381716722051536</v>
      </c>
      <c r="BA21" s="28">
        <v>684.5396576587874</v>
      </c>
      <c r="BB21" s="28">
        <v>969</v>
      </c>
      <c r="BD21" s="28">
        <v>969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0.7564874530060824</v>
      </c>
      <c r="F22" s="28">
        <v>3.222636549805911</v>
      </c>
      <c r="G22" s="28">
        <v>5.824953388146835</v>
      </c>
      <c r="H22" s="28">
        <v>138.84570712473638</v>
      </c>
      <c r="I22" s="28">
        <v>4.054772748112602</v>
      </c>
      <c r="J22" s="28">
        <v>152.9012440015894</v>
      </c>
      <c r="K22" s="28">
        <v>139.0575236115781</v>
      </c>
      <c r="L22" s="28">
        <v>59.03628083259468</v>
      </c>
      <c r="M22" s="28">
        <v>10.787511079866736</v>
      </c>
      <c r="N22" s="28">
        <v>74.12064064553597</v>
      </c>
      <c r="O22" s="28">
        <v>130.0704526698658</v>
      </c>
      <c r="P22" s="28">
        <v>13.768071644710702</v>
      </c>
      <c r="Q22" s="28">
        <v>0.3631139774429196</v>
      </c>
      <c r="R22" s="28">
        <v>8.775254454870556</v>
      </c>
      <c r="S22" s="28">
        <v>0.1512974906012165</v>
      </c>
      <c r="T22" s="28">
        <v>0</v>
      </c>
      <c r="U22" s="28">
        <v>0.0907784943607299</v>
      </c>
      <c r="V22" s="28">
        <v>0.33285447932267626</v>
      </c>
      <c r="W22" s="28">
        <v>0.650579209585231</v>
      </c>
      <c r="X22" s="28">
        <v>0</v>
      </c>
      <c r="Y22" s="28">
        <v>0</v>
      </c>
      <c r="Z22" s="28">
        <v>0</v>
      </c>
      <c r="AA22" s="28">
        <v>2.8292630742427485</v>
      </c>
      <c r="AB22" s="28">
        <v>0</v>
      </c>
      <c r="AC22" s="28">
        <v>0</v>
      </c>
      <c r="AD22" s="28">
        <v>0.1512974906012165</v>
      </c>
      <c r="AE22" s="28">
        <v>0</v>
      </c>
      <c r="AF22" s="28">
        <v>0.19668673778158144</v>
      </c>
      <c r="AG22" s="28">
        <v>0</v>
      </c>
      <c r="AH22" s="28">
        <v>9.002200690772382</v>
      </c>
      <c r="AI22" s="28">
        <v>0</v>
      </c>
      <c r="AJ22" s="28">
        <v>79.97585353180303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834.9654613809334</v>
      </c>
      <c r="AU22" s="28">
        <v>157.2434819818443</v>
      </c>
      <c r="AV22" s="28">
        <v>0</v>
      </c>
      <c r="AW22" s="28">
        <v>0</v>
      </c>
      <c r="AX22" s="28">
        <v>0</v>
      </c>
      <c r="AY22" s="28">
        <v>0</v>
      </c>
      <c r="AZ22" s="28">
        <v>-2.208943362777761</v>
      </c>
      <c r="BA22" s="28">
        <v>155.03453861906655</v>
      </c>
      <c r="BB22" s="28">
        <v>990</v>
      </c>
      <c r="BD22" s="28">
        <v>990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1.5891558603146516</v>
      </c>
      <c r="F23" s="28">
        <v>0</v>
      </c>
      <c r="G23" s="28">
        <v>2.0575386401968645</v>
      </c>
      <c r="H23" s="28">
        <v>21.51215196173307</v>
      </c>
      <c r="I23" s="28">
        <v>55.821190588105175</v>
      </c>
      <c r="J23" s="28">
        <v>68.18315038571073</v>
      </c>
      <c r="K23" s="28">
        <v>88.79199270052811</v>
      </c>
      <c r="L23" s="28">
        <v>45.08184256366301</v>
      </c>
      <c r="M23" s="28">
        <v>23.000940083501533</v>
      </c>
      <c r="N23" s="28">
        <v>8.899272817762048</v>
      </c>
      <c r="O23" s="28">
        <v>18.099648851162662</v>
      </c>
      <c r="P23" s="28">
        <v>1.9069870323775817</v>
      </c>
      <c r="Q23" s="28">
        <v>5.971880443498217</v>
      </c>
      <c r="R23" s="28">
        <v>0.03345591284872951</v>
      </c>
      <c r="S23" s="28">
        <v>0.3847429977603893</v>
      </c>
      <c r="T23" s="28">
        <v>0</v>
      </c>
      <c r="U23" s="28">
        <v>1.0204053418862498</v>
      </c>
      <c r="V23" s="28">
        <v>0.5185666491553073</v>
      </c>
      <c r="W23" s="28">
        <v>1.773163380982664</v>
      </c>
      <c r="X23" s="28">
        <v>0</v>
      </c>
      <c r="Y23" s="28">
        <v>0</v>
      </c>
      <c r="Z23" s="28">
        <v>0.08363978212182376</v>
      </c>
      <c r="AA23" s="28">
        <v>0.2509193463654713</v>
      </c>
      <c r="AB23" s="28">
        <v>0</v>
      </c>
      <c r="AC23" s="28">
        <v>0</v>
      </c>
      <c r="AD23" s="28">
        <v>1.6226117731633811</v>
      </c>
      <c r="AE23" s="28">
        <v>0</v>
      </c>
      <c r="AF23" s="28">
        <v>0</v>
      </c>
      <c r="AG23" s="28">
        <v>0</v>
      </c>
      <c r="AH23" s="28">
        <v>7.293389001023033</v>
      </c>
      <c r="AI23" s="28">
        <v>8.882544861337683</v>
      </c>
      <c r="AJ23" s="28">
        <v>11.910304974147703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0.20073547709237702</v>
      </c>
      <c r="AS23" s="28">
        <v>0</v>
      </c>
      <c r="AT23" s="28">
        <v>374.89023142643845</v>
      </c>
      <c r="AU23" s="28">
        <v>225.35902894904194</v>
      </c>
      <c r="AV23" s="28">
        <v>0</v>
      </c>
      <c r="AW23" s="28">
        <v>0</v>
      </c>
      <c r="AX23" s="28">
        <v>0</v>
      </c>
      <c r="AY23" s="28">
        <v>0</v>
      </c>
      <c r="AZ23" s="28">
        <v>4.750739624519589</v>
      </c>
      <c r="BA23" s="28">
        <v>230.10976857356152</v>
      </c>
      <c r="BB23" s="28">
        <v>605</v>
      </c>
      <c r="BD23" s="28">
        <v>605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14.052664360778701</v>
      </c>
      <c r="E24" s="28">
        <v>12.726116169045442</v>
      </c>
      <c r="F24" s="28">
        <v>54.75291217747386</v>
      </c>
      <c r="G24" s="28">
        <v>5.7143614413125015</v>
      </c>
      <c r="H24" s="28">
        <v>81.10894658026213</v>
      </c>
      <c r="I24" s="28">
        <v>34.79637949084933</v>
      </c>
      <c r="J24" s="28">
        <v>56.895797717966055</v>
      </c>
      <c r="K24" s="28">
        <v>91.19654381849747</v>
      </c>
      <c r="L24" s="28">
        <v>36.1229276825826</v>
      </c>
      <c r="M24" s="28">
        <v>33.30947931989557</v>
      </c>
      <c r="N24" s="28">
        <v>43.19299222094117</v>
      </c>
      <c r="O24" s="28">
        <v>33.28032441458276</v>
      </c>
      <c r="P24" s="28">
        <v>13.936044739527427</v>
      </c>
      <c r="Q24" s="28">
        <v>11.224638545435269</v>
      </c>
      <c r="R24" s="28">
        <v>7.900979339773917</v>
      </c>
      <c r="S24" s="28">
        <v>6.457811526789382</v>
      </c>
      <c r="T24" s="28">
        <v>21.32681323632701</v>
      </c>
      <c r="U24" s="28">
        <v>15.204283120635047</v>
      </c>
      <c r="V24" s="28">
        <v>6.078797757722737</v>
      </c>
      <c r="W24" s="28">
        <v>1.588942339548629</v>
      </c>
      <c r="X24" s="28">
        <v>0</v>
      </c>
      <c r="Y24" s="28">
        <v>0</v>
      </c>
      <c r="Z24" s="28">
        <v>5.364502577558674</v>
      </c>
      <c r="AA24" s="28">
        <v>0.21866178984614162</v>
      </c>
      <c r="AB24" s="28">
        <v>4.271193628327966</v>
      </c>
      <c r="AC24" s="28">
        <v>5.670629083343272</v>
      </c>
      <c r="AD24" s="28">
        <v>7.667740097271365</v>
      </c>
      <c r="AE24" s="28">
        <v>8.965133383691807</v>
      </c>
      <c r="AF24" s="28">
        <v>6.122530115691966</v>
      </c>
      <c r="AG24" s="28">
        <v>22.565896712121813</v>
      </c>
      <c r="AH24" s="28">
        <v>7.594852833989318</v>
      </c>
      <c r="AI24" s="28">
        <v>0</v>
      </c>
      <c r="AJ24" s="28">
        <v>92.94583813726659</v>
      </c>
      <c r="AK24" s="28">
        <v>9.985555069640466</v>
      </c>
      <c r="AL24" s="28">
        <v>0.26239414781536996</v>
      </c>
      <c r="AM24" s="28">
        <v>11.151751282153223</v>
      </c>
      <c r="AN24" s="28">
        <v>0</v>
      </c>
      <c r="AO24" s="28">
        <v>9.242104984163584</v>
      </c>
      <c r="AP24" s="28">
        <v>0.6997177275076532</v>
      </c>
      <c r="AQ24" s="28">
        <v>0</v>
      </c>
      <c r="AR24" s="28">
        <v>28.16363853218304</v>
      </c>
      <c r="AS24" s="28">
        <v>1.1807736651691647</v>
      </c>
      <c r="AT24" s="28">
        <v>802.9406697676884</v>
      </c>
      <c r="AU24" s="28">
        <v>42.84313335718735</v>
      </c>
      <c r="AV24" s="28">
        <v>0</v>
      </c>
      <c r="AW24" s="28">
        <v>0</v>
      </c>
      <c r="AX24" s="28">
        <v>37.94510926463378</v>
      </c>
      <c r="AY24" s="28">
        <v>212.11651360341378</v>
      </c>
      <c r="AZ24" s="28">
        <v>4.154574007076691</v>
      </c>
      <c r="BA24" s="28">
        <v>297.0593302323116</v>
      </c>
      <c r="BB24" s="28">
        <v>1100</v>
      </c>
      <c r="BD24" s="28">
        <v>1100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54.80932758747235</v>
      </c>
      <c r="F25" s="28">
        <v>94.92749520304488</v>
      </c>
      <c r="G25" s="28">
        <v>31.310119216130353</v>
      </c>
      <c r="H25" s="28">
        <v>69.66667715181445</v>
      </c>
      <c r="I25" s="28">
        <v>19.21151688633051</v>
      </c>
      <c r="J25" s="28">
        <v>32.440208444738026</v>
      </c>
      <c r="K25" s="28">
        <v>88.64552860872574</v>
      </c>
      <c r="L25" s="28">
        <v>43.27576987197635</v>
      </c>
      <c r="M25" s="28">
        <v>7.910624600253741</v>
      </c>
      <c r="N25" s="28">
        <v>90.90570706594109</v>
      </c>
      <c r="O25" s="28">
        <v>51.18639447223009</v>
      </c>
      <c r="P25" s="28">
        <v>10.835561427238318</v>
      </c>
      <c r="Q25" s="28">
        <v>30.04707831356883</v>
      </c>
      <c r="R25" s="28">
        <v>6.813773290134525</v>
      </c>
      <c r="S25" s="28">
        <v>37.09351703312258</v>
      </c>
      <c r="T25" s="28">
        <v>57.634550658991536</v>
      </c>
      <c r="U25" s="28">
        <v>6.2819665943191465</v>
      </c>
      <c r="V25" s="28">
        <v>10.237278894446018</v>
      </c>
      <c r="W25" s="28">
        <v>12.962788210499829</v>
      </c>
      <c r="X25" s="28">
        <v>16.02067671143825</v>
      </c>
      <c r="Y25" s="28">
        <v>3.7891227076845646</v>
      </c>
      <c r="Z25" s="28">
        <v>7.112914556530674</v>
      </c>
      <c r="AA25" s="28">
        <v>0.7312342067461441</v>
      </c>
      <c r="AB25" s="28">
        <v>7.644721252346052</v>
      </c>
      <c r="AC25" s="28">
        <v>14.491732460969036</v>
      </c>
      <c r="AD25" s="28">
        <v>4.088263974080714</v>
      </c>
      <c r="AE25" s="28">
        <v>21.57140909901125</v>
      </c>
      <c r="AF25" s="28">
        <v>7.744435007811435</v>
      </c>
      <c r="AG25" s="28">
        <v>22.66826040913047</v>
      </c>
      <c r="AH25" s="28">
        <v>5.185115284199931</v>
      </c>
      <c r="AI25" s="28">
        <v>6.880249127111447</v>
      </c>
      <c r="AJ25" s="28">
        <v>84.92288173801809</v>
      </c>
      <c r="AK25" s="28">
        <v>0</v>
      </c>
      <c r="AL25" s="28">
        <v>2.5593197236115044</v>
      </c>
      <c r="AM25" s="28">
        <v>19.04532729388821</v>
      </c>
      <c r="AN25" s="28">
        <v>0</v>
      </c>
      <c r="AO25" s="28">
        <v>29.747937047172677</v>
      </c>
      <c r="AP25" s="28">
        <v>9.373093013746029</v>
      </c>
      <c r="AQ25" s="28">
        <v>3.5896951967537984</v>
      </c>
      <c r="AR25" s="28">
        <v>3.2905539303576488</v>
      </c>
      <c r="AS25" s="28">
        <v>0</v>
      </c>
      <c r="AT25" s="28">
        <v>1026.6528262715863</v>
      </c>
      <c r="AU25" s="28">
        <v>370.20393612447964</v>
      </c>
      <c r="AV25" s="28">
        <v>0</v>
      </c>
      <c r="AW25" s="28">
        <v>0</v>
      </c>
      <c r="AX25" s="28">
        <v>91.20484833233724</v>
      </c>
      <c r="AY25" s="28">
        <v>1650.5950321369778</v>
      </c>
      <c r="AZ25" s="28">
        <v>31.343357134618813</v>
      </c>
      <c r="BA25" s="28">
        <v>2143.3471737284135</v>
      </c>
      <c r="BB25" s="28">
        <v>3170</v>
      </c>
      <c r="BD25" s="28">
        <v>3170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1.3378170099481574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14.85498108448928</v>
      </c>
      <c r="L26" s="28">
        <v>0</v>
      </c>
      <c r="M26" s="28">
        <v>0</v>
      </c>
      <c r="N26" s="28">
        <v>1.4073139974779318</v>
      </c>
      <c r="O26" s="28">
        <v>0.38223343141375926</v>
      </c>
      <c r="P26" s="28">
        <v>0</v>
      </c>
      <c r="Q26" s="28">
        <v>0</v>
      </c>
      <c r="R26" s="28">
        <v>0</v>
      </c>
      <c r="S26" s="28">
        <v>0.24323945635421043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0.03474849376488721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1.4594367381252626</v>
      </c>
      <c r="AR26" s="28">
        <v>0</v>
      </c>
      <c r="AS26" s="28">
        <v>0</v>
      </c>
      <c r="AT26" s="28">
        <v>19.71977021157349</v>
      </c>
      <c r="AU26" s="28">
        <v>79.76516743729859</v>
      </c>
      <c r="AV26" s="28">
        <v>0</v>
      </c>
      <c r="AW26" s="28">
        <v>0</v>
      </c>
      <c r="AX26" s="28">
        <v>1.355191256830601</v>
      </c>
      <c r="AY26" s="28">
        <v>274.5304749894914</v>
      </c>
      <c r="AZ26" s="28">
        <v>-3.370603895194059</v>
      </c>
      <c r="BA26" s="28">
        <v>352.28022978842654</v>
      </c>
      <c r="BB26" s="28">
        <v>372</v>
      </c>
      <c r="BD26" s="28">
        <v>372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0.8807631362109399</v>
      </c>
      <c r="E27" s="28">
        <v>1.9059136718007226</v>
      </c>
      <c r="F27" s="28">
        <v>18.91474931862838</v>
      </c>
      <c r="G27" s="28">
        <v>3.855143563415098</v>
      </c>
      <c r="H27" s="28">
        <v>1.4583127337263104</v>
      </c>
      <c r="I27" s="28">
        <v>1.487190213602079</v>
      </c>
      <c r="J27" s="28">
        <v>0.8663243962730557</v>
      </c>
      <c r="K27" s="28">
        <v>45.74192812321734</v>
      </c>
      <c r="L27" s="28">
        <v>75.19695759650124</v>
      </c>
      <c r="M27" s="28">
        <v>102.5728085187298</v>
      </c>
      <c r="N27" s="28">
        <v>61.78336819420675</v>
      </c>
      <c r="O27" s="28">
        <v>9.803904417823414</v>
      </c>
      <c r="P27" s="28">
        <v>1.0829054953413197</v>
      </c>
      <c r="Q27" s="28">
        <v>0.6353045572669076</v>
      </c>
      <c r="R27" s="28">
        <v>2.9310642073905053</v>
      </c>
      <c r="S27" s="28">
        <v>1.530506433415732</v>
      </c>
      <c r="T27" s="28">
        <v>11.738695569499905</v>
      </c>
      <c r="U27" s="28">
        <v>1.256170374595931</v>
      </c>
      <c r="V27" s="28">
        <v>3.5519300247195287</v>
      </c>
      <c r="W27" s="28">
        <v>1.429435253850542</v>
      </c>
      <c r="X27" s="28">
        <v>0.2887747987576852</v>
      </c>
      <c r="Y27" s="28">
        <v>0.04331621981365279</v>
      </c>
      <c r="Z27" s="28">
        <v>1.5593839132915002</v>
      </c>
      <c r="AA27" s="28">
        <v>0.332091018571338</v>
      </c>
      <c r="AB27" s="28">
        <v>0.6353045572669076</v>
      </c>
      <c r="AC27" s="28">
        <v>2.786676808011663</v>
      </c>
      <c r="AD27" s="28">
        <v>2.1802497306205235</v>
      </c>
      <c r="AE27" s="28">
        <v>0.3176522786334538</v>
      </c>
      <c r="AF27" s="28">
        <v>1.8914749318628383</v>
      </c>
      <c r="AG27" s="28">
        <v>1.5593839132915002</v>
      </c>
      <c r="AH27" s="28">
        <v>6.309729352855422</v>
      </c>
      <c r="AI27" s="28">
        <v>60.353932940356216</v>
      </c>
      <c r="AJ27" s="28">
        <v>41.51137732141725</v>
      </c>
      <c r="AK27" s="28">
        <v>7.710287126830196</v>
      </c>
      <c r="AL27" s="28">
        <v>20.459694491982</v>
      </c>
      <c r="AM27" s="28">
        <v>28.15554287887431</v>
      </c>
      <c r="AN27" s="28">
        <v>1.6171388730430374</v>
      </c>
      <c r="AO27" s="28">
        <v>23.491829878937697</v>
      </c>
      <c r="AP27" s="28">
        <v>3.0032579070799263</v>
      </c>
      <c r="AQ27" s="28">
        <v>1.2994865944095835</v>
      </c>
      <c r="AR27" s="28">
        <v>3.4941750649679912</v>
      </c>
      <c r="AS27" s="28">
        <v>25.845344488812827</v>
      </c>
      <c r="AT27" s="28">
        <v>583.469480889903</v>
      </c>
      <c r="AU27" s="28">
        <v>99.80057045065601</v>
      </c>
      <c r="AV27" s="28">
        <v>0</v>
      </c>
      <c r="AW27" s="28">
        <v>0</v>
      </c>
      <c r="AX27" s="28">
        <v>324.3085377448184</v>
      </c>
      <c r="AY27" s="28">
        <v>118.51317741015401</v>
      </c>
      <c r="AZ27" s="28">
        <v>12.90823350446853</v>
      </c>
      <c r="BA27" s="28">
        <v>555.530519110097</v>
      </c>
      <c r="BB27" s="28">
        <v>1139</v>
      </c>
      <c r="BD27" s="28">
        <v>1139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1.2609741560689076</v>
      </c>
      <c r="F28" s="28">
        <v>2.061863147085646</v>
      </c>
      <c r="G28" s="28">
        <v>0.7156880345255963</v>
      </c>
      <c r="H28" s="28">
        <v>0</v>
      </c>
      <c r="I28" s="28">
        <v>0</v>
      </c>
      <c r="J28" s="28">
        <v>0.01704019129822848</v>
      </c>
      <c r="K28" s="28">
        <v>16.034820011633</v>
      </c>
      <c r="L28" s="28">
        <v>10.956843004760913</v>
      </c>
      <c r="M28" s="28">
        <v>399.7969682390366</v>
      </c>
      <c r="N28" s="28">
        <v>3.7147617030138087</v>
      </c>
      <c r="O28" s="28">
        <v>8.503055457816012</v>
      </c>
      <c r="P28" s="28">
        <v>0.10224114778937088</v>
      </c>
      <c r="Q28" s="28">
        <v>3.1524353901722693</v>
      </c>
      <c r="R28" s="28">
        <v>0.06816076519291392</v>
      </c>
      <c r="S28" s="28">
        <v>0</v>
      </c>
      <c r="T28" s="28">
        <v>1.312094729963593</v>
      </c>
      <c r="U28" s="28">
        <v>0.5623263128415399</v>
      </c>
      <c r="V28" s="28">
        <v>0.4089645911574835</v>
      </c>
      <c r="W28" s="28">
        <v>0.5112057389468545</v>
      </c>
      <c r="X28" s="28">
        <v>0.03408038259645696</v>
      </c>
      <c r="Y28" s="28">
        <v>0</v>
      </c>
      <c r="Z28" s="28">
        <v>0</v>
      </c>
      <c r="AA28" s="28">
        <v>0</v>
      </c>
      <c r="AB28" s="28">
        <v>0.01704019129822848</v>
      </c>
      <c r="AC28" s="28">
        <v>0</v>
      </c>
      <c r="AD28" s="28">
        <v>0</v>
      </c>
      <c r="AE28" s="28">
        <v>0.06816076519291392</v>
      </c>
      <c r="AF28" s="28">
        <v>0.05112057389468544</v>
      </c>
      <c r="AG28" s="28">
        <v>0</v>
      </c>
      <c r="AH28" s="28">
        <v>0.9031301388061095</v>
      </c>
      <c r="AI28" s="28">
        <v>0</v>
      </c>
      <c r="AJ28" s="28">
        <v>5.333579876345515</v>
      </c>
      <c r="AK28" s="28">
        <v>10.10483343984949</v>
      </c>
      <c r="AL28" s="28">
        <v>3.748842085610266</v>
      </c>
      <c r="AM28" s="28">
        <v>41.47582561988812</v>
      </c>
      <c r="AN28" s="28">
        <v>4.294128207153577</v>
      </c>
      <c r="AO28" s="28">
        <v>25.389885034360436</v>
      </c>
      <c r="AP28" s="28">
        <v>27.366547224954942</v>
      </c>
      <c r="AQ28" s="28">
        <v>0.5282459302450829</v>
      </c>
      <c r="AR28" s="28">
        <v>13.155027682232387</v>
      </c>
      <c r="AS28" s="28">
        <v>3.305797111856325</v>
      </c>
      <c r="AT28" s="28">
        <v>584.9556868855873</v>
      </c>
      <c r="AU28" s="28">
        <v>175.10500578059586</v>
      </c>
      <c r="AV28" s="28">
        <v>0</v>
      </c>
      <c r="AW28" s="28">
        <v>0</v>
      </c>
      <c r="AX28" s="28">
        <v>487.3494711293345</v>
      </c>
      <c r="AY28" s="28">
        <v>1110.8330305402164</v>
      </c>
      <c r="AZ28" s="28">
        <v>14.756805664265864</v>
      </c>
      <c r="BA28" s="28">
        <v>1788.0443131144127</v>
      </c>
      <c r="BB28" s="28">
        <v>2373</v>
      </c>
      <c r="BD28" s="28">
        <v>2373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9.32205625350348</v>
      </c>
      <c r="L29" s="28">
        <v>0.013708906255152175</v>
      </c>
      <c r="M29" s="28">
        <v>0</v>
      </c>
      <c r="N29" s="28">
        <v>70.95729877666766</v>
      </c>
      <c r="O29" s="28">
        <v>5.223093283212979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6.251261252349392</v>
      </c>
      <c r="AM29" s="28">
        <v>0</v>
      </c>
      <c r="AN29" s="28">
        <v>0</v>
      </c>
      <c r="AO29" s="28">
        <v>4.9763329706202395</v>
      </c>
      <c r="AP29" s="28">
        <v>0</v>
      </c>
      <c r="AQ29" s="28">
        <v>0</v>
      </c>
      <c r="AR29" s="28">
        <v>0</v>
      </c>
      <c r="AS29" s="28">
        <v>0</v>
      </c>
      <c r="AT29" s="28">
        <v>96.7437514426089</v>
      </c>
      <c r="AU29" s="28">
        <v>279.9358657302074</v>
      </c>
      <c r="AV29" s="28">
        <v>0</v>
      </c>
      <c r="AW29" s="28">
        <v>0</v>
      </c>
      <c r="AX29" s="28">
        <v>715.1388037062684</v>
      </c>
      <c r="AY29" s="28">
        <v>567.0277805256043</v>
      </c>
      <c r="AZ29" s="28">
        <v>4.153798595311109</v>
      </c>
      <c r="BA29" s="28">
        <v>1566.256248557391</v>
      </c>
      <c r="BB29" s="28">
        <v>1663</v>
      </c>
      <c r="BD29" s="28">
        <v>1663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2.777723506478513</v>
      </c>
      <c r="E30" s="28">
        <v>0.6926991287976342</v>
      </c>
      <c r="F30" s="28">
        <v>0.006926991287976342</v>
      </c>
      <c r="G30" s="28">
        <v>0.47103540758239126</v>
      </c>
      <c r="H30" s="28">
        <v>0.33942257311084073</v>
      </c>
      <c r="I30" s="28">
        <v>0.10390486931964513</v>
      </c>
      <c r="J30" s="28">
        <v>0.09697787803166878</v>
      </c>
      <c r="K30" s="28">
        <v>9.503832047103542</v>
      </c>
      <c r="L30" s="28">
        <v>2.798504480342442</v>
      </c>
      <c r="M30" s="28">
        <v>0.15932079962345586</v>
      </c>
      <c r="N30" s="28">
        <v>189.53633562160866</v>
      </c>
      <c r="O30" s="28">
        <v>175.8139658801275</v>
      </c>
      <c r="P30" s="28">
        <v>0.15932079962345586</v>
      </c>
      <c r="Q30" s="28">
        <v>0.19395575606333756</v>
      </c>
      <c r="R30" s="28">
        <v>1.011340728044546</v>
      </c>
      <c r="S30" s="28">
        <v>0.21473672992726658</v>
      </c>
      <c r="T30" s="28">
        <v>0.4918163814463203</v>
      </c>
      <c r="U30" s="28">
        <v>0.17317478219940854</v>
      </c>
      <c r="V30" s="28">
        <v>0.11083186060762147</v>
      </c>
      <c r="W30" s="28">
        <v>0.18010177348738488</v>
      </c>
      <c r="X30" s="28">
        <v>0.07619690416773976</v>
      </c>
      <c r="Y30" s="28">
        <v>0.020780973863929027</v>
      </c>
      <c r="Z30" s="28">
        <v>0.013853982575952684</v>
      </c>
      <c r="AA30" s="28">
        <v>0.08312389545571611</v>
      </c>
      <c r="AB30" s="28">
        <v>0.09697787803166878</v>
      </c>
      <c r="AC30" s="28">
        <v>0.13853982575952684</v>
      </c>
      <c r="AD30" s="28">
        <v>0.12468584318357415</v>
      </c>
      <c r="AE30" s="28">
        <v>0.22859071250321927</v>
      </c>
      <c r="AF30" s="28">
        <v>0.14546681704750317</v>
      </c>
      <c r="AG30" s="28">
        <v>0.588794259477989</v>
      </c>
      <c r="AH30" s="28">
        <v>0.006926991287976342</v>
      </c>
      <c r="AI30" s="28">
        <v>1.1429535625160965</v>
      </c>
      <c r="AJ30" s="28">
        <v>1.9118495954814703</v>
      </c>
      <c r="AK30" s="28">
        <v>41.340284006642804</v>
      </c>
      <c r="AL30" s="28">
        <v>59.65524897205225</v>
      </c>
      <c r="AM30" s="28">
        <v>0.789677006829303</v>
      </c>
      <c r="AN30" s="28">
        <v>0.055415930303810736</v>
      </c>
      <c r="AO30" s="28">
        <v>21.196593341207606</v>
      </c>
      <c r="AP30" s="28">
        <v>5.506958073941192</v>
      </c>
      <c r="AQ30" s="28">
        <v>1.4131062227471738</v>
      </c>
      <c r="AR30" s="28">
        <v>1.523938083354795</v>
      </c>
      <c r="AS30" s="28">
        <v>0</v>
      </c>
      <c r="AT30" s="28">
        <v>520.895890873245</v>
      </c>
      <c r="AU30" s="28">
        <v>153.26660923776453</v>
      </c>
      <c r="AV30" s="28">
        <v>0</v>
      </c>
      <c r="AW30" s="28">
        <v>0</v>
      </c>
      <c r="AX30" s="28">
        <v>54.25912275871869</v>
      </c>
      <c r="AY30" s="28">
        <v>43.73009600099464</v>
      </c>
      <c r="AZ30" s="28">
        <v>7.848281129277195</v>
      </c>
      <c r="BA30" s="28">
        <v>259.1041091267551</v>
      </c>
      <c r="BB30" s="28">
        <v>780</v>
      </c>
      <c r="BD30" s="28">
        <v>780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5.74914029360937</v>
      </c>
      <c r="E31" s="28">
        <v>0</v>
      </c>
      <c r="F31" s="28">
        <v>0.015169235603190952</v>
      </c>
      <c r="G31" s="28">
        <v>8.813325885453942</v>
      </c>
      <c r="H31" s="28">
        <v>0.015169235603190952</v>
      </c>
      <c r="I31" s="28">
        <v>0.0910154136191457</v>
      </c>
      <c r="J31" s="28">
        <v>3.155201005463718</v>
      </c>
      <c r="K31" s="28">
        <v>2.2298776336690698</v>
      </c>
      <c r="L31" s="28">
        <v>0.28821547646062806</v>
      </c>
      <c r="M31" s="28">
        <v>5.9615095920540435</v>
      </c>
      <c r="N31" s="28">
        <v>0.06067694241276381</v>
      </c>
      <c r="O31" s="28">
        <v>2.958000942622235</v>
      </c>
      <c r="P31" s="28">
        <v>142.9700455600747</v>
      </c>
      <c r="Q31" s="28">
        <v>5.597447937577461</v>
      </c>
      <c r="R31" s="28">
        <v>0.0910154136191457</v>
      </c>
      <c r="S31" s="28">
        <v>0.5916001885244472</v>
      </c>
      <c r="T31" s="28">
        <v>0.0910154136191457</v>
      </c>
      <c r="U31" s="28">
        <v>4.0501859060519845</v>
      </c>
      <c r="V31" s="28">
        <v>2.5180931101296977</v>
      </c>
      <c r="W31" s="28">
        <v>0.8494771937786932</v>
      </c>
      <c r="X31" s="28">
        <v>0</v>
      </c>
      <c r="Y31" s="28">
        <v>0</v>
      </c>
      <c r="Z31" s="28">
        <v>0.28821547646062806</v>
      </c>
      <c r="AA31" s="28">
        <v>0.030338471206381903</v>
      </c>
      <c r="AB31" s="28">
        <v>0.6522771309372108</v>
      </c>
      <c r="AC31" s="28">
        <v>0</v>
      </c>
      <c r="AD31" s="28">
        <v>0.48541553930211045</v>
      </c>
      <c r="AE31" s="28">
        <v>0.015169235603190952</v>
      </c>
      <c r="AF31" s="28">
        <v>0.015169235603190952</v>
      </c>
      <c r="AG31" s="28">
        <v>0.48541553930211045</v>
      </c>
      <c r="AH31" s="28">
        <v>4.520432209750903</v>
      </c>
      <c r="AI31" s="28">
        <v>0</v>
      </c>
      <c r="AJ31" s="28">
        <v>76.90802450817813</v>
      </c>
      <c r="AK31" s="28">
        <v>2.7911393509871347</v>
      </c>
      <c r="AL31" s="28">
        <v>0</v>
      </c>
      <c r="AM31" s="28">
        <v>0.16686159163510045</v>
      </c>
      <c r="AN31" s="28">
        <v>0</v>
      </c>
      <c r="AO31" s="28">
        <v>3.7012934871785923</v>
      </c>
      <c r="AP31" s="28">
        <v>0</v>
      </c>
      <c r="AQ31" s="28">
        <v>0</v>
      </c>
      <c r="AR31" s="28">
        <v>0.9860003142074119</v>
      </c>
      <c r="AS31" s="28">
        <v>0.12135388482552761</v>
      </c>
      <c r="AT31" s="28">
        <v>277.26328835512425</v>
      </c>
      <c r="AU31" s="28">
        <v>136.08321259622602</v>
      </c>
      <c r="AV31" s="28">
        <v>0</v>
      </c>
      <c r="AW31" s="28">
        <v>0</v>
      </c>
      <c r="AX31" s="28">
        <v>304.5982509120743</v>
      </c>
      <c r="AY31" s="28">
        <v>157.3959886187093</v>
      </c>
      <c r="AZ31" s="28">
        <v>-6.340740482133818</v>
      </c>
      <c r="BA31" s="28">
        <v>591.7367116448758</v>
      </c>
      <c r="BB31" s="28">
        <v>869</v>
      </c>
      <c r="BD31" s="28">
        <v>869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0.43146930412675255</v>
      </c>
      <c r="E32" s="28">
        <v>7.322287896504006</v>
      </c>
      <c r="F32" s="28">
        <v>0.24111519936494993</v>
      </c>
      <c r="G32" s="28">
        <v>8.413651430471674</v>
      </c>
      <c r="H32" s="28">
        <v>1.0406024393645208</v>
      </c>
      <c r="I32" s="28">
        <v>1.6116647536499287</v>
      </c>
      <c r="J32" s="28">
        <v>6.446659014599715</v>
      </c>
      <c r="K32" s="28">
        <v>3.946675105394707</v>
      </c>
      <c r="L32" s="28">
        <v>7.728376653329185</v>
      </c>
      <c r="M32" s="28">
        <v>7.626854464122891</v>
      </c>
      <c r="N32" s="28">
        <v>3.7943918215852652</v>
      </c>
      <c r="O32" s="28">
        <v>3.6167279904742493</v>
      </c>
      <c r="P32" s="28">
        <v>6.7512255822185985</v>
      </c>
      <c r="Q32" s="28">
        <v>189.25005095418413</v>
      </c>
      <c r="R32" s="28">
        <v>0.3807082095236052</v>
      </c>
      <c r="S32" s="28">
        <v>4.213170852061231</v>
      </c>
      <c r="T32" s="28">
        <v>2.0431340577766814</v>
      </c>
      <c r="U32" s="28">
        <v>10.177599467931046</v>
      </c>
      <c r="V32" s="28">
        <v>18.692773087609016</v>
      </c>
      <c r="W32" s="28">
        <v>13.680114995548214</v>
      </c>
      <c r="X32" s="28">
        <v>2.1827270679353363</v>
      </c>
      <c r="Y32" s="28">
        <v>0.7614164190472104</v>
      </c>
      <c r="Z32" s="28">
        <v>6.675083940313878</v>
      </c>
      <c r="AA32" s="28">
        <v>0.36801793587281834</v>
      </c>
      <c r="AB32" s="28">
        <v>11.307033822851075</v>
      </c>
      <c r="AC32" s="28">
        <v>0.5203012196822604</v>
      </c>
      <c r="AD32" s="28">
        <v>8.210607052059085</v>
      </c>
      <c r="AE32" s="28">
        <v>1.3959301015865524</v>
      </c>
      <c r="AF32" s="28">
        <v>3.89591401079156</v>
      </c>
      <c r="AG32" s="28">
        <v>12.7283444717392</v>
      </c>
      <c r="AH32" s="28">
        <v>11.713122579676254</v>
      </c>
      <c r="AI32" s="28">
        <v>4.010126473648642</v>
      </c>
      <c r="AJ32" s="28">
        <v>4.276622220315165</v>
      </c>
      <c r="AK32" s="28">
        <v>36.90331577648813</v>
      </c>
      <c r="AL32" s="28">
        <v>7.461880906662661</v>
      </c>
      <c r="AM32" s="28">
        <v>43.0073374025166</v>
      </c>
      <c r="AN32" s="28">
        <v>71.94116132631059</v>
      </c>
      <c r="AO32" s="28">
        <v>44.36519668315079</v>
      </c>
      <c r="AP32" s="28">
        <v>162.35936108816685</v>
      </c>
      <c r="AQ32" s="28">
        <v>7.474571180313449</v>
      </c>
      <c r="AR32" s="28">
        <v>44.04793984188112</v>
      </c>
      <c r="AS32" s="28">
        <v>19.30190622284678</v>
      </c>
      <c r="AT32" s="28">
        <v>802.3171710236965</v>
      </c>
      <c r="AU32" s="28">
        <v>112.70232029263792</v>
      </c>
      <c r="AV32" s="28">
        <v>0</v>
      </c>
      <c r="AW32" s="28">
        <v>0</v>
      </c>
      <c r="AX32" s="28">
        <v>271.1530770963624</v>
      </c>
      <c r="AY32" s="28">
        <v>0</v>
      </c>
      <c r="AZ32" s="28">
        <v>-3.1725684126967097</v>
      </c>
      <c r="BA32" s="28">
        <v>380.68282897630365</v>
      </c>
      <c r="BB32" s="28">
        <v>1183</v>
      </c>
      <c r="BD32" s="28">
        <v>1183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2.401143662854457</v>
      </c>
      <c r="E33" s="28">
        <v>7.489660034466552</v>
      </c>
      <c r="F33" s="28">
        <v>2.846388845370515</v>
      </c>
      <c r="G33" s="28">
        <v>2.2262259125802912</v>
      </c>
      <c r="H33" s="28">
        <v>2.7350775497415007</v>
      </c>
      <c r="I33" s="28">
        <v>1.4152436158546138</v>
      </c>
      <c r="J33" s="28">
        <v>2.01950493498355</v>
      </c>
      <c r="K33" s="28">
        <v>3.546059846467178</v>
      </c>
      <c r="L33" s="28">
        <v>4.1185179382735395</v>
      </c>
      <c r="M33" s="28">
        <v>4.738680871063764</v>
      </c>
      <c r="N33" s="28">
        <v>87.44297352342159</v>
      </c>
      <c r="O33" s="28">
        <v>41.582719724267584</v>
      </c>
      <c r="P33" s="28">
        <v>1.5424565251449163</v>
      </c>
      <c r="Q33" s="28">
        <v>2.5124549584834717</v>
      </c>
      <c r="R33" s="28">
        <v>5.883597054676485</v>
      </c>
      <c r="S33" s="28">
        <v>1.6378662071126429</v>
      </c>
      <c r="T33" s="28">
        <v>3.037208209305969</v>
      </c>
      <c r="U33" s="28">
        <v>2.417045276515745</v>
      </c>
      <c r="V33" s="28">
        <v>3.514256619144603</v>
      </c>
      <c r="W33" s="28">
        <v>1.939996866677111</v>
      </c>
      <c r="X33" s="28">
        <v>0.8745887513708288</v>
      </c>
      <c r="Y33" s="28">
        <v>0.20672097759674132</v>
      </c>
      <c r="Z33" s="28">
        <v>2.1308162306125644</v>
      </c>
      <c r="AA33" s="28">
        <v>0.2544258185806047</v>
      </c>
      <c r="AB33" s="28">
        <v>0.8904903650321165</v>
      </c>
      <c r="AC33" s="28">
        <v>0.8745887513708288</v>
      </c>
      <c r="AD33" s="28">
        <v>0.620162932790224</v>
      </c>
      <c r="AE33" s="28">
        <v>0.5406548644837851</v>
      </c>
      <c r="AF33" s="28">
        <v>0.6360645464515119</v>
      </c>
      <c r="AG33" s="28">
        <v>1.7491775027416576</v>
      </c>
      <c r="AH33" s="28">
        <v>0.11131129562901457</v>
      </c>
      <c r="AI33" s="28">
        <v>5.676876077079743</v>
      </c>
      <c r="AJ33" s="28">
        <v>16.87161209462635</v>
      </c>
      <c r="AK33" s="28">
        <v>9.366050446498512</v>
      </c>
      <c r="AL33" s="28">
        <v>63.193012689957705</v>
      </c>
      <c r="AM33" s="28">
        <v>4.865893780354066</v>
      </c>
      <c r="AN33" s="28">
        <v>0.7314742284192386</v>
      </c>
      <c r="AO33" s="28">
        <v>7.823593921353595</v>
      </c>
      <c r="AP33" s="28">
        <v>0.015901613661287794</v>
      </c>
      <c r="AQ33" s="28">
        <v>1.8922920256932478</v>
      </c>
      <c r="AR33" s="28">
        <v>0.9540968196772677</v>
      </c>
      <c r="AS33" s="28">
        <v>0</v>
      </c>
      <c r="AT33" s="28">
        <v>305.326883910387</v>
      </c>
      <c r="AU33" s="28">
        <v>45.14468118439605</v>
      </c>
      <c r="AV33" s="28">
        <v>0</v>
      </c>
      <c r="AW33" s="28">
        <v>0</v>
      </c>
      <c r="AX33" s="28">
        <v>53.01597994673351</v>
      </c>
      <c r="AY33" s="28">
        <v>0</v>
      </c>
      <c r="AZ33" s="28">
        <v>2.5124549584834717</v>
      </c>
      <c r="BA33" s="28">
        <v>100.67311608961303</v>
      </c>
      <c r="BB33" s="28">
        <v>406</v>
      </c>
      <c r="BD33" s="28">
        <v>406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8.000947286303354</v>
      </c>
      <c r="F34" s="28">
        <v>16.172127493591887</v>
      </c>
      <c r="G34" s="28">
        <v>27.747966120583975</v>
      </c>
      <c r="H34" s="28">
        <v>32.00378914521342</v>
      </c>
      <c r="I34" s="28">
        <v>50.89964337456815</v>
      </c>
      <c r="J34" s="28">
        <v>14.8443107099075</v>
      </c>
      <c r="K34" s="28">
        <v>28.224618299342474</v>
      </c>
      <c r="L34" s="28">
        <v>3.915357182659088</v>
      </c>
      <c r="M34" s="28">
        <v>0.9533043575169955</v>
      </c>
      <c r="N34" s="28">
        <v>0</v>
      </c>
      <c r="O34" s="28">
        <v>6.945503176195252</v>
      </c>
      <c r="P34" s="28">
        <v>1.9747018834280619</v>
      </c>
      <c r="Q34" s="28">
        <v>29.07578290426836</v>
      </c>
      <c r="R34" s="28">
        <v>12.767469073888332</v>
      </c>
      <c r="S34" s="28">
        <v>32.99114008692745</v>
      </c>
      <c r="T34" s="28">
        <v>58.76440432408336</v>
      </c>
      <c r="U34" s="28">
        <v>65.53967457929343</v>
      </c>
      <c r="V34" s="28">
        <v>28.97364315167725</v>
      </c>
      <c r="W34" s="28">
        <v>10.179928674913631</v>
      </c>
      <c r="X34" s="28">
        <v>5.038894461161262</v>
      </c>
      <c r="Y34" s="28">
        <v>0.3404658419703555</v>
      </c>
      <c r="Z34" s="28">
        <v>4.494149114008692</v>
      </c>
      <c r="AA34" s="28">
        <v>0</v>
      </c>
      <c r="AB34" s="28">
        <v>3.4046584197035554</v>
      </c>
      <c r="AC34" s="28">
        <v>0.10213975259110665</v>
      </c>
      <c r="AD34" s="28">
        <v>1.293770199487351</v>
      </c>
      <c r="AE34" s="28">
        <v>1.5661428730636353</v>
      </c>
      <c r="AF34" s="28">
        <v>4.834614955979048</v>
      </c>
      <c r="AG34" s="28">
        <v>22.232419480664216</v>
      </c>
      <c r="AH34" s="28">
        <v>0.4085590103644266</v>
      </c>
      <c r="AI34" s="28">
        <v>26.24991641591441</v>
      </c>
      <c r="AJ34" s="28">
        <v>0</v>
      </c>
      <c r="AK34" s="28">
        <v>0</v>
      </c>
      <c r="AL34" s="28">
        <v>0</v>
      </c>
      <c r="AM34" s="28">
        <v>4.255823024629444</v>
      </c>
      <c r="AN34" s="28">
        <v>0</v>
      </c>
      <c r="AO34" s="28">
        <v>40.4132954418812</v>
      </c>
      <c r="AP34" s="28">
        <v>0</v>
      </c>
      <c r="AQ34" s="28">
        <v>0</v>
      </c>
      <c r="AR34" s="28">
        <v>33.842304691853336</v>
      </c>
      <c r="AS34" s="28">
        <v>0</v>
      </c>
      <c r="AT34" s="28">
        <v>578.451465507634</v>
      </c>
      <c r="AU34" s="28">
        <v>45.21386381366321</v>
      </c>
      <c r="AV34" s="28">
        <v>0</v>
      </c>
      <c r="AW34" s="28">
        <v>0</v>
      </c>
      <c r="AX34" s="28">
        <v>4.357962777220551</v>
      </c>
      <c r="AY34" s="28">
        <v>0</v>
      </c>
      <c r="AZ34" s="28">
        <v>-17.023292098517775</v>
      </c>
      <c r="BA34" s="28">
        <v>32.54853449236599</v>
      </c>
      <c r="BB34" s="28">
        <v>611</v>
      </c>
      <c r="BD34" s="28">
        <v>611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1.3102119460500963</v>
      </c>
      <c r="E35" s="28">
        <v>0.2349836642372455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0.24922509843344223</v>
      </c>
      <c r="N35" s="28">
        <v>0.00712071709809835</v>
      </c>
      <c r="O35" s="28">
        <v>0</v>
      </c>
      <c r="P35" s="28">
        <v>0</v>
      </c>
      <c r="Q35" s="28">
        <v>0.06408645388288514</v>
      </c>
      <c r="R35" s="28">
        <v>0.049845019686688447</v>
      </c>
      <c r="S35" s="28">
        <v>0.12817290776577028</v>
      </c>
      <c r="T35" s="28">
        <v>37.73267990282316</v>
      </c>
      <c r="U35" s="28">
        <v>9.876434615062411</v>
      </c>
      <c r="V35" s="28">
        <v>10.52441987098936</v>
      </c>
      <c r="W35" s="28">
        <v>0</v>
      </c>
      <c r="X35" s="28">
        <v>0.17801792745245873</v>
      </c>
      <c r="Y35" s="28">
        <v>0.0569657367847868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0.10681075647147525</v>
      </c>
      <c r="AF35" s="28">
        <v>0</v>
      </c>
      <c r="AG35" s="28">
        <v>0.04272430258859009</v>
      </c>
      <c r="AH35" s="28">
        <v>0</v>
      </c>
      <c r="AI35" s="28">
        <v>0</v>
      </c>
      <c r="AJ35" s="28">
        <v>0.07832788807908184</v>
      </c>
      <c r="AK35" s="28">
        <v>23.049761246544357</v>
      </c>
      <c r="AL35" s="28">
        <v>2.549216721119209</v>
      </c>
      <c r="AM35" s="28">
        <v>0</v>
      </c>
      <c r="AN35" s="28">
        <v>0</v>
      </c>
      <c r="AO35" s="28">
        <v>0.7690374465946217</v>
      </c>
      <c r="AP35" s="28">
        <v>0</v>
      </c>
      <c r="AQ35" s="28">
        <v>1.872748596799866</v>
      </c>
      <c r="AR35" s="28">
        <v>6.629387618329564</v>
      </c>
      <c r="AS35" s="28">
        <v>0</v>
      </c>
      <c r="AT35" s="28">
        <v>95.51017843679315</v>
      </c>
      <c r="AU35" s="28">
        <v>24.787216218480356</v>
      </c>
      <c r="AV35" s="28">
        <v>0</v>
      </c>
      <c r="AW35" s="28">
        <v>0</v>
      </c>
      <c r="AX35" s="28">
        <v>53.19175672279468</v>
      </c>
      <c r="AY35" s="28">
        <v>0</v>
      </c>
      <c r="AZ35" s="28">
        <v>-3.489151378068191</v>
      </c>
      <c r="BA35" s="28">
        <v>74.48982156320683</v>
      </c>
      <c r="BB35" s="28">
        <v>170</v>
      </c>
      <c r="BD35" s="28">
        <v>170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150.46668623422366</v>
      </c>
      <c r="E37" s="28">
        <v>56.562831000114855</v>
      </c>
      <c r="F37" s="28">
        <v>18.817524023430025</v>
      </c>
      <c r="G37" s="28">
        <v>16.06105077781039</v>
      </c>
      <c r="H37" s="28">
        <v>7.69974859943084</v>
      </c>
      <c r="I37" s="28">
        <v>13.911001646227076</v>
      </c>
      <c r="J37" s="28">
        <v>4.006074450300532</v>
      </c>
      <c r="K37" s="28">
        <v>8.214290271946505</v>
      </c>
      <c r="L37" s="28">
        <v>9.096361710544786</v>
      </c>
      <c r="M37" s="28">
        <v>21.941527035132275</v>
      </c>
      <c r="N37" s="28">
        <v>7.332218833348222</v>
      </c>
      <c r="O37" s="28">
        <v>21.26159696787943</v>
      </c>
      <c r="P37" s="28">
        <v>10.584857263179389</v>
      </c>
      <c r="Q37" s="28">
        <v>3.4731562894807366</v>
      </c>
      <c r="R37" s="28">
        <v>9.316879570194358</v>
      </c>
      <c r="S37" s="28">
        <v>5.788593815801227</v>
      </c>
      <c r="T37" s="28">
        <v>14.38879034213448</v>
      </c>
      <c r="U37" s="28">
        <v>1.4701190643304705</v>
      </c>
      <c r="V37" s="28">
        <v>0.6064241140363191</v>
      </c>
      <c r="W37" s="28">
        <v>4.759510470769898</v>
      </c>
      <c r="X37" s="28">
        <v>10.180574520488507</v>
      </c>
      <c r="Y37" s="28">
        <v>1.9662842485420042</v>
      </c>
      <c r="Z37" s="28">
        <v>2.333814014624622</v>
      </c>
      <c r="AA37" s="28">
        <v>2.7380967573155015</v>
      </c>
      <c r="AB37" s="28">
        <v>7.810007529255625</v>
      </c>
      <c r="AC37" s="28">
        <v>7.571113181301923</v>
      </c>
      <c r="AD37" s="28">
        <v>3.3628973596559515</v>
      </c>
      <c r="AE37" s="28">
        <v>8.96772629241587</v>
      </c>
      <c r="AF37" s="28">
        <v>11.02589298247853</v>
      </c>
      <c r="AG37" s="28">
        <v>5.733464350888835</v>
      </c>
      <c r="AH37" s="28">
        <v>2.829979198836156</v>
      </c>
      <c r="AI37" s="28">
        <v>52.97941578080933</v>
      </c>
      <c r="AJ37" s="28">
        <v>57.389772973800746</v>
      </c>
      <c r="AK37" s="28">
        <v>67.90112428376361</v>
      </c>
      <c r="AL37" s="28">
        <v>535.8032694835441</v>
      </c>
      <c r="AM37" s="28">
        <v>4.208215821645972</v>
      </c>
      <c r="AN37" s="28">
        <v>5.053534283635993</v>
      </c>
      <c r="AO37" s="28">
        <v>19.332065695945687</v>
      </c>
      <c r="AP37" s="28">
        <v>18.54187669886806</v>
      </c>
      <c r="AQ37" s="28">
        <v>1.856025318717219</v>
      </c>
      <c r="AR37" s="28">
        <v>14.443919807046873</v>
      </c>
      <c r="AS37" s="28">
        <v>0.47778869590740286</v>
      </c>
      <c r="AT37" s="28">
        <v>1228.266101759804</v>
      </c>
      <c r="AU37" s="28">
        <v>142.30752542718955</v>
      </c>
      <c r="AV37" s="28">
        <v>0</v>
      </c>
      <c r="AW37" s="28">
        <v>0</v>
      </c>
      <c r="AX37" s="28">
        <v>65.78782812878855</v>
      </c>
      <c r="AY37" s="28">
        <v>0</v>
      </c>
      <c r="AZ37" s="28">
        <v>3.6385446842179148</v>
      </c>
      <c r="BA37" s="28">
        <v>211.733898240196</v>
      </c>
      <c r="BB37" s="28">
        <v>1440</v>
      </c>
      <c r="BD37" s="28">
        <v>1440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23.424054462934944</v>
      </c>
      <c r="E38" s="28">
        <v>2.7274583963691374</v>
      </c>
      <c r="F38" s="28">
        <v>0</v>
      </c>
      <c r="G38" s="28">
        <v>43.07779878971255</v>
      </c>
      <c r="H38" s="28">
        <v>24.065809379727686</v>
      </c>
      <c r="I38" s="28">
        <v>11.043532526475039</v>
      </c>
      <c r="J38" s="28">
        <v>5.053819969742814</v>
      </c>
      <c r="K38" s="28">
        <v>18.42371406959153</v>
      </c>
      <c r="L38" s="28">
        <v>42.14190620272315</v>
      </c>
      <c r="M38" s="28">
        <v>0.2673978819969743</v>
      </c>
      <c r="N38" s="28">
        <v>0</v>
      </c>
      <c r="O38" s="28">
        <v>11.150491679273829</v>
      </c>
      <c r="P38" s="28">
        <v>1.8450453857791225</v>
      </c>
      <c r="Q38" s="28">
        <v>6.6047276853252646</v>
      </c>
      <c r="R38" s="28">
        <v>9.519364599092285</v>
      </c>
      <c r="S38" s="28">
        <v>8.289334341906203</v>
      </c>
      <c r="T38" s="28">
        <v>420.3494704992436</v>
      </c>
      <c r="U38" s="28">
        <v>11.524848714069591</v>
      </c>
      <c r="V38" s="28">
        <v>2.4600605143721634</v>
      </c>
      <c r="W38" s="28">
        <v>14.546444780635401</v>
      </c>
      <c r="X38" s="28">
        <v>0.9893721633888048</v>
      </c>
      <c r="Y38" s="28">
        <v>0</v>
      </c>
      <c r="Z38" s="28">
        <v>0</v>
      </c>
      <c r="AA38" s="28">
        <v>0</v>
      </c>
      <c r="AB38" s="28">
        <v>1.8985249621785176</v>
      </c>
      <c r="AC38" s="28">
        <v>1.6043872919818458</v>
      </c>
      <c r="AD38" s="28">
        <v>2.486800302571861</v>
      </c>
      <c r="AE38" s="28">
        <v>0.08021936459909228</v>
      </c>
      <c r="AF38" s="28">
        <v>0.5347957639939486</v>
      </c>
      <c r="AG38" s="28">
        <v>14.091868381240545</v>
      </c>
      <c r="AH38" s="28">
        <v>4.67946293494705</v>
      </c>
      <c r="AI38" s="28">
        <v>0</v>
      </c>
      <c r="AJ38" s="28">
        <v>22.595121028744327</v>
      </c>
      <c r="AK38" s="28">
        <v>15.910173978819971</v>
      </c>
      <c r="AL38" s="28">
        <v>186.72394099848717</v>
      </c>
      <c r="AM38" s="28">
        <v>0</v>
      </c>
      <c r="AN38" s="28">
        <v>0</v>
      </c>
      <c r="AO38" s="28">
        <v>21.63248865355522</v>
      </c>
      <c r="AP38" s="28">
        <v>0</v>
      </c>
      <c r="AQ38" s="28">
        <v>1.4172087745839637</v>
      </c>
      <c r="AR38" s="28">
        <v>12.086384266263238</v>
      </c>
      <c r="AS38" s="28">
        <v>0</v>
      </c>
      <c r="AT38" s="28">
        <v>943.2460287443268</v>
      </c>
      <c r="AU38" s="28">
        <v>77.49190620272314</v>
      </c>
      <c r="AV38" s="28">
        <v>0</v>
      </c>
      <c r="AW38" s="28">
        <v>0</v>
      </c>
      <c r="AX38" s="28">
        <v>388.1815052950076</v>
      </c>
      <c r="AY38" s="28">
        <v>0</v>
      </c>
      <c r="AZ38" s="28">
        <v>5.0805597579425115</v>
      </c>
      <c r="BA38" s="28">
        <v>470.7539712556732</v>
      </c>
      <c r="BB38" s="28">
        <v>1414</v>
      </c>
      <c r="BD38" s="28">
        <v>1414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0.5073717793783535</v>
      </c>
      <c r="E39" s="28">
        <v>0.6187460724126262</v>
      </c>
      <c r="F39" s="28">
        <v>7.30120365446899</v>
      </c>
      <c r="G39" s="28">
        <v>5.358340987093344</v>
      </c>
      <c r="H39" s="28">
        <v>32.78116691642094</v>
      </c>
      <c r="I39" s="28">
        <v>0.989993715860202</v>
      </c>
      <c r="J39" s="28">
        <v>19.069753951757143</v>
      </c>
      <c r="K39" s="28">
        <v>0.8786194228259293</v>
      </c>
      <c r="L39" s="28">
        <v>0.7424952868951515</v>
      </c>
      <c r="M39" s="28">
        <v>0.16087397882728283</v>
      </c>
      <c r="N39" s="28">
        <v>0</v>
      </c>
      <c r="O39" s="28">
        <v>1.4231159665490405</v>
      </c>
      <c r="P39" s="28">
        <v>6.323584860057041</v>
      </c>
      <c r="Q39" s="28">
        <v>11.013680088944747</v>
      </c>
      <c r="R39" s="28">
        <v>27.175327500362545</v>
      </c>
      <c r="S39" s="28">
        <v>16.842268091071688</v>
      </c>
      <c r="T39" s="28">
        <v>176.98612655290762</v>
      </c>
      <c r="U39" s="28">
        <v>50.79905254507662</v>
      </c>
      <c r="V39" s="28">
        <v>42.8543529752985</v>
      </c>
      <c r="W39" s="28">
        <v>18.785130758447334</v>
      </c>
      <c r="X39" s="28">
        <v>9.689563493981728</v>
      </c>
      <c r="Y39" s="28">
        <v>0.8538695799294242</v>
      </c>
      <c r="Z39" s="28">
        <v>12.919417991975637</v>
      </c>
      <c r="AA39" s="28">
        <v>0</v>
      </c>
      <c r="AB39" s="28">
        <v>1.014743558756707</v>
      </c>
      <c r="AC39" s="28">
        <v>0.3836225648958283</v>
      </c>
      <c r="AD39" s="28">
        <v>2.3388601537197276</v>
      </c>
      <c r="AE39" s="28">
        <v>0.012374921448252526</v>
      </c>
      <c r="AF39" s="28">
        <v>0.7301203654468991</v>
      </c>
      <c r="AG39" s="28">
        <v>1.225117223377</v>
      </c>
      <c r="AH39" s="28">
        <v>0.25987335041330306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0.061874607241262626</v>
      </c>
      <c r="AQ39" s="28">
        <v>0</v>
      </c>
      <c r="AR39" s="28">
        <v>0</v>
      </c>
      <c r="AS39" s="28">
        <v>0</v>
      </c>
      <c r="AT39" s="28">
        <v>450.10064291584087</v>
      </c>
      <c r="AU39" s="28">
        <v>57.19688693382317</v>
      </c>
      <c r="AV39" s="28">
        <v>0</v>
      </c>
      <c r="AW39" s="28">
        <v>0</v>
      </c>
      <c r="AX39" s="28">
        <v>6.719582346401121</v>
      </c>
      <c r="AY39" s="28">
        <v>0</v>
      </c>
      <c r="AZ39" s="28">
        <v>-2.017112196065162</v>
      </c>
      <c r="BA39" s="28">
        <v>61.899357084159135</v>
      </c>
      <c r="BB39" s="28">
        <v>512</v>
      </c>
      <c r="BD39" s="28">
        <v>512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0.20999684807732716</v>
      </c>
      <c r="F40" s="28">
        <v>0</v>
      </c>
      <c r="G40" s="28">
        <v>2.6275215381382644</v>
      </c>
      <c r="H40" s="28">
        <v>0.7785249001891154</v>
      </c>
      <c r="I40" s="28">
        <v>0.06658436646354277</v>
      </c>
      <c r="J40" s="28">
        <v>4.394568186593823</v>
      </c>
      <c r="K40" s="28">
        <v>2.555815297331372</v>
      </c>
      <c r="L40" s="28">
        <v>12.845660853120405</v>
      </c>
      <c r="M40" s="28">
        <v>1.4085154444210968</v>
      </c>
      <c r="N40" s="28">
        <v>0.14853435595713385</v>
      </c>
      <c r="O40" s="28">
        <v>5.024558730825803</v>
      </c>
      <c r="P40" s="28">
        <v>3.8567713805421304</v>
      </c>
      <c r="Q40" s="28">
        <v>7.600861525530573</v>
      </c>
      <c r="R40" s="28">
        <v>11.058126707291448</v>
      </c>
      <c r="S40" s="28">
        <v>0.09219373818028997</v>
      </c>
      <c r="T40" s="28">
        <v>9.362786299642783</v>
      </c>
      <c r="U40" s="28">
        <v>14.402710653498634</v>
      </c>
      <c r="V40" s="28">
        <v>2.161430972893465</v>
      </c>
      <c r="W40" s="28">
        <v>65.24755725992856</v>
      </c>
      <c r="X40" s="28">
        <v>12.32322967009876</v>
      </c>
      <c r="Y40" s="28">
        <v>0.24072809413742383</v>
      </c>
      <c r="Z40" s="28">
        <v>2.1511872242067662</v>
      </c>
      <c r="AA40" s="28">
        <v>0</v>
      </c>
      <c r="AB40" s="28">
        <v>0.16902185333053163</v>
      </c>
      <c r="AC40" s="28">
        <v>0</v>
      </c>
      <c r="AD40" s="28">
        <v>0.5634061777684387</v>
      </c>
      <c r="AE40" s="28">
        <v>0.005121874343349443</v>
      </c>
      <c r="AF40" s="28">
        <v>0</v>
      </c>
      <c r="AG40" s="28">
        <v>0.993643622609792</v>
      </c>
      <c r="AH40" s="28">
        <v>5.080899348602648</v>
      </c>
      <c r="AI40" s="28">
        <v>0</v>
      </c>
      <c r="AJ40" s="28">
        <v>0.025609371716747216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165.39556629544023</v>
      </c>
      <c r="AU40" s="28">
        <v>24.600362471107378</v>
      </c>
      <c r="AV40" s="28">
        <v>0</v>
      </c>
      <c r="AW40" s="28">
        <v>0</v>
      </c>
      <c r="AX40" s="28">
        <v>0</v>
      </c>
      <c r="AY40" s="28">
        <v>0</v>
      </c>
      <c r="AZ40" s="28">
        <v>5.004071233452406</v>
      </c>
      <c r="BA40" s="28">
        <v>29.60443370455978</v>
      </c>
      <c r="BB40" s="28">
        <v>195</v>
      </c>
      <c r="BD40" s="28">
        <v>195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2.1059704292365153</v>
      </c>
      <c r="E41" s="28">
        <v>0.012841283105100701</v>
      </c>
      <c r="F41" s="28">
        <v>0</v>
      </c>
      <c r="G41" s="28">
        <v>0.4751274748887259</v>
      </c>
      <c r="H41" s="28">
        <v>0</v>
      </c>
      <c r="I41" s="28">
        <v>0.47940790259042615</v>
      </c>
      <c r="J41" s="28">
        <v>0</v>
      </c>
      <c r="K41" s="28">
        <v>0.3937993485564215</v>
      </c>
      <c r="L41" s="28">
        <v>0.5778577397295316</v>
      </c>
      <c r="M41" s="28">
        <v>1.682208086768192</v>
      </c>
      <c r="N41" s="28">
        <v>0.20118010197991099</v>
      </c>
      <c r="O41" s="28">
        <v>0.26966694520711476</v>
      </c>
      <c r="P41" s="28">
        <v>0</v>
      </c>
      <c r="Q41" s="28">
        <v>1.7678166408021965</v>
      </c>
      <c r="R41" s="28">
        <v>0.3210320776275175</v>
      </c>
      <c r="S41" s="28">
        <v>0.07276727092890398</v>
      </c>
      <c r="T41" s="28">
        <v>1.061546070021658</v>
      </c>
      <c r="U41" s="28">
        <v>0.46656661948532546</v>
      </c>
      <c r="V41" s="28">
        <v>0.6249424444482341</v>
      </c>
      <c r="W41" s="28">
        <v>0.22258224048841216</v>
      </c>
      <c r="X41" s="28">
        <v>0.41520148706492266</v>
      </c>
      <c r="Y41" s="28">
        <v>0.09844983713910538</v>
      </c>
      <c r="Z41" s="28">
        <v>0.0642064155255035</v>
      </c>
      <c r="AA41" s="28">
        <v>0.04280427701700234</v>
      </c>
      <c r="AB41" s="28">
        <v>0.787598697112843</v>
      </c>
      <c r="AC41" s="28">
        <v>0.1540953972612084</v>
      </c>
      <c r="AD41" s="28">
        <v>0.06848684322720373</v>
      </c>
      <c r="AE41" s="28">
        <v>0.3381537884343184</v>
      </c>
      <c r="AF41" s="28">
        <v>0.14125411415610772</v>
      </c>
      <c r="AG41" s="28">
        <v>0.16265625266460887</v>
      </c>
      <c r="AH41" s="28">
        <v>0</v>
      </c>
      <c r="AI41" s="28">
        <v>5.2135609406708845</v>
      </c>
      <c r="AJ41" s="28">
        <v>1.1129112024420609</v>
      </c>
      <c r="AK41" s="28">
        <v>12.366155630211974</v>
      </c>
      <c r="AL41" s="28">
        <v>8.719231228363375</v>
      </c>
      <c r="AM41" s="28">
        <v>0.46228619178362523</v>
      </c>
      <c r="AN41" s="28">
        <v>2.3585156636368287</v>
      </c>
      <c r="AO41" s="28">
        <v>5.530312590596702</v>
      </c>
      <c r="AP41" s="28">
        <v>1.5281126895069834</v>
      </c>
      <c r="AQ41" s="28">
        <v>0.8004399802179437</v>
      </c>
      <c r="AR41" s="28">
        <v>23.229881137127165</v>
      </c>
      <c r="AS41" s="28">
        <v>2.071727007622913</v>
      </c>
      <c r="AT41" s="28">
        <v>76.40135404764747</v>
      </c>
      <c r="AU41" s="28">
        <v>0</v>
      </c>
      <c r="AV41" s="28">
        <v>0</v>
      </c>
      <c r="AW41" s="28">
        <v>0</v>
      </c>
      <c r="AX41" s="28">
        <v>174.59864595235254</v>
      </c>
      <c r="AY41" s="28">
        <v>0</v>
      </c>
      <c r="AZ41" s="28">
        <v>0</v>
      </c>
      <c r="BA41" s="28">
        <v>174.59864595235254</v>
      </c>
      <c r="BB41" s="28">
        <v>251</v>
      </c>
      <c r="BD41" s="28">
        <v>251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251.75338560228084</v>
      </c>
      <c r="E42" s="28">
        <v>0.7369921596578759</v>
      </c>
      <c r="F42" s="28">
        <v>0</v>
      </c>
      <c r="G42" s="28">
        <v>0.1097647897362794</v>
      </c>
      <c r="H42" s="28">
        <v>0.07840342124019958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0.25089094796863864</v>
      </c>
      <c r="Q42" s="28">
        <v>0.564504632929437</v>
      </c>
      <c r="R42" s="28">
        <v>0</v>
      </c>
      <c r="S42" s="28">
        <v>78.96792587312902</v>
      </c>
      <c r="T42" s="28">
        <v>4.813970064148253</v>
      </c>
      <c r="U42" s="28">
        <v>3.339985744832502</v>
      </c>
      <c r="V42" s="28">
        <v>3.3243050605844617</v>
      </c>
      <c r="W42" s="28">
        <v>0</v>
      </c>
      <c r="X42" s="28">
        <v>0</v>
      </c>
      <c r="Y42" s="28">
        <v>0</v>
      </c>
      <c r="Z42" s="28">
        <v>0.564504632929437</v>
      </c>
      <c r="AA42" s="28">
        <v>0</v>
      </c>
      <c r="AB42" s="28">
        <v>0.2979330007127584</v>
      </c>
      <c r="AC42" s="28">
        <v>0</v>
      </c>
      <c r="AD42" s="28">
        <v>0</v>
      </c>
      <c r="AE42" s="28">
        <v>0.7056307911617961</v>
      </c>
      <c r="AF42" s="28">
        <v>0.7056307911617961</v>
      </c>
      <c r="AG42" s="28">
        <v>0.18816821097647898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346.4019957234497</v>
      </c>
      <c r="AU42" s="28">
        <v>6.303635067712046</v>
      </c>
      <c r="AV42" s="28">
        <v>0</v>
      </c>
      <c r="AW42" s="28">
        <v>0</v>
      </c>
      <c r="AX42" s="28">
        <v>0</v>
      </c>
      <c r="AY42" s="28">
        <v>0</v>
      </c>
      <c r="AZ42" s="28">
        <v>-0.7056307911617961</v>
      </c>
      <c r="BA42" s="28">
        <v>5.59800427655025</v>
      </c>
      <c r="BB42" s="28">
        <v>352</v>
      </c>
      <c r="BD42" s="28">
        <v>352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1.680799937989303</v>
      </c>
      <c r="H43" s="28">
        <v>1.2390512363382684</v>
      </c>
      <c r="I43" s="28">
        <v>0.03232307573056352</v>
      </c>
      <c r="J43" s="28">
        <v>7.186497170761957</v>
      </c>
      <c r="K43" s="28">
        <v>2.3057127354468645</v>
      </c>
      <c r="L43" s="28">
        <v>0.8942717618789241</v>
      </c>
      <c r="M43" s="28">
        <v>0.3340051158824897</v>
      </c>
      <c r="N43" s="28">
        <v>8.22083559413999</v>
      </c>
      <c r="O43" s="28">
        <v>1.7993178823347027</v>
      </c>
      <c r="P43" s="28">
        <v>3.1999844973257887</v>
      </c>
      <c r="Q43" s="28">
        <v>8.770327881559568</v>
      </c>
      <c r="R43" s="28">
        <v>0.043097434307418026</v>
      </c>
      <c r="S43" s="28">
        <v>0</v>
      </c>
      <c r="T43" s="28">
        <v>0.03232307573056352</v>
      </c>
      <c r="U43" s="28">
        <v>0.9050461204557786</v>
      </c>
      <c r="V43" s="28">
        <v>0.18316409580652662</v>
      </c>
      <c r="W43" s="28">
        <v>2.1225486396403377</v>
      </c>
      <c r="X43" s="28">
        <v>0.11851794434539958</v>
      </c>
      <c r="Y43" s="28">
        <v>0</v>
      </c>
      <c r="Z43" s="28">
        <v>0.7003333074955429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0.08619486861483605</v>
      </c>
      <c r="AH43" s="28">
        <v>0.15084102007596312</v>
      </c>
      <c r="AI43" s="28">
        <v>0</v>
      </c>
      <c r="AJ43" s="28">
        <v>54.195023641578175</v>
      </c>
      <c r="AK43" s="28">
        <v>0</v>
      </c>
      <c r="AL43" s="28">
        <v>0.76497945895667</v>
      </c>
      <c r="AM43" s="28">
        <v>0</v>
      </c>
      <c r="AN43" s="28">
        <v>0</v>
      </c>
      <c r="AO43" s="28">
        <v>4.331292147895512</v>
      </c>
      <c r="AP43" s="28">
        <v>0</v>
      </c>
      <c r="AQ43" s="28">
        <v>0.23703588869079917</v>
      </c>
      <c r="AR43" s="28">
        <v>14.620804588791566</v>
      </c>
      <c r="AS43" s="28">
        <v>0.010774358576854506</v>
      </c>
      <c r="AT43" s="28">
        <v>114.16510348035035</v>
      </c>
      <c r="AU43" s="28">
        <v>3.932640880551895</v>
      </c>
      <c r="AV43" s="28">
        <v>0</v>
      </c>
      <c r="AW43" s="28">
        <v>0</v>
      </c>
      <c r="AX43" s="28">
        <v>18.003953181923883</v>
      </c>
      <c r="AY43" s="28">
        <v>0</v>
      </c>
      <c r="AZ43" s="28">
        <v>2.8983024571738625</v>
      </c>
      <c r="BA43" s="28">
        <v>24.83489651964964</v>
      </c>
      <c r="BB43" s="28">
        <v>139</v>
      </c>
      <c r="BD43" s="28">
        <v>139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56.71012654493967</v>
      </c>
      <c r="E44" s="28">
        <v>1.6742868941919116</v>
      </c>
      <c r="F44" s="28">
        <v>1.8328367894752366</v>
      </c>
      <c r="G44" s="28">
        <v>1.6933128816259109</v>
      </c>
      <c r="H44" s="28">
        <v>0.34246777381198196</v>
      </c>
      <c r="I44" s="28">
        <v>0.279047815698652</v>
      </c>
      <c r="J44" s="28">
        <v>1.9469927140792307</v>
      </c>
      <c r="K44" s="28">
        <v>0.139523907849326</v>
      </c>
      <c r="L44" s="28">
        <v>1.8582047727205686</v>
      </c>
      <c r="M44" s="28">
        <v>5.936108079407687</v>
      </c>
      <c r="N44" s="28">
        <v>0</v>
      </c>
      <c r="O44" s="28">
        <v>1.2430311790212678</v>
      </c>
      <c r="P44" s="28">
        <v>6.532255685672989</v>
      </c>
      <c r="Q44" s="28">
        <v>11.827822188136043</v>
      </c>
      <c r="R44" s="28">
        <v>1.166927229285272</v>
      </c>
      <c r="S44" s="28">
        <v>3.8305654700451313</v>
      </c>
      <c r="T44" s="28">
        <v>15.284209905312526</v>
      </c>
      <c r="U44" s="28">
        <v>22.748738975251467</v>
      </c>
      <c r="V44" s="28">
        <v>18.252263945016374</v>
      </c>
      <c r="W44" s="28">
        <v>3.5324916669124806</v>
      </c>
      <c r="X44" s="28">
        <v>0.8117754638506238</v>
      </c>
      <c r="Y44" s="28">
        <v>0.26636382407598597</v>
      </c>
      <c r="Z44" s="28">
        <v>3.9637473820831244</v>
      </c>
      <c r="AA44" s="28">
        <v>0.012683991622665997</v>
      </c>
      <c r="AB44" s="28">
        <v>1.116191262794608</v>
      </c>
      <c r="AC44" s="28">
        <v>0.31075779475531695</v>
      </c>
      <c r="AD44" s="28">
        <v>0.4058877319253119</v>
      </c>
      <c r="AE44" s="28">
        <v>1.071797292115277</v>
      </c>
      <c r="AF44" s="28">
        <v>0.45028170260464295</v>
      </c>
      <c r="AG44" s="28">
        <v>3.72275154125247</v>
      </c>
      <c r="AH44" s="28">
        <v>0.3678357570573139</v>
      </c>
      <c r="AI44" s="28">
        <v>4.134981268989115</v>
      </c>
      <c r="AJ44" s="28">
        <v>4.2110852187251115</v>
      </c>
      <c r="AK44" s="28">
        <v>0</v>
      </c>
      <c r="AL44" s="28">
        <v>0.11415592460399399</v>
      </c>
      <c r="AM44" s="28">
        <v>0</v>
      </c>
      <c r="AN44" s="28">
        <v>1.1605852334739388</v>
      </c>
      <c r="AO44" s="28">
        <v>9.551045691867497</v>
      </c>
      <c r="AP44" s="28">
        <v>4.337925134951772</v>
      </c>
      <c r="AQ44" s="28">
        <v>0</v>
      </c>
      <c r="AR44" s="28">
        <v>5.961476062653019</v>
      </c>
      <c r="AS44" s="28">
        <v>0.27270581988731896</v>
      </c>
      <c r="AT44" s="28">
        <v>199.07524851774284</v>
      </c>
      <c r="AU44" s="28">
        <v>16.673106987994455</v>
      </c>
      <c r="AV44" s="28">
        <v>0</v>
      </c>
      <c r="AW44" s="28">
        <v>0</v>
      </c>
      <c r="AX44" s="28">
        <v>5.333618477331052</v>
      </c>
      <c r="AY44" s="28">
        <v>0</v>
      </c>
      <c r="AZ44" s="28">
        <v>-6.0819739830683455</v>
      </c>
      <c r="BA44" s="28">
        <v>15.924751482257163</v>
      </c>
      <c r="BB44" s="28">
        <v>215</v>
      </c>
      <c r="BD44" s="28">
        <v>215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19.08674391927362</v>
      </c>
      <c r="E45" s="28">
        <v>0</v>
      </c>
      <c r="F45" s="28">
        <v>0.06559018528960006</v>
      </c>
      <c r="G45" s="28">
        <v>0.12108957284233857</v>
      </c>
      <c r="H45" s="28">
        <v>0.02522699434215387</v>
      </c>
      <c r="I45" s="28">
        <v>0.6811288472381545</v>
      </c>
      <c r="J45" s="28">
        <v>0.40867730834289273</v>
      </c>
      <c r="K45" s="28">
        <v>0.71644663931717</v>
      </c>
      <c r="L45" s="28">
        <v>0</v>
      </c>
      <c r="M45" s="28">
        <v>0.27749693776369255</v>
      </c>
      <c r="N45" s="28">
        <v>0.03027239321058464</v>
      </c>
      <c r="O45" s="28">
        <v>0.10595337623704626</v>
      </c>
      <c r="P45" s="28">
        <v>0.05549938755273852</v>
      </c>
      <c r="Q45" s="28">
        <v>0.13622576944763087</v>
      </c>
      <c r="R45" s="28">
        <v>0</v>
      </c>
      <c r="S45" s="28">
        <v>1.0595337623704624</v>
      </c>
      <c r="T45" s="28">
        <v>0.27749693776369255</v>
      </c>
      <c r="U45" s="28">
        <v>0.45913129702720046</v>
      </c>
      <c r="V45" s="28">
        <v>15.06051562226586</v>
      </c>
      <c r="W45" s="28">
        <v>0.005045398868430775</v>
      </c>
      <c r="X45" s="28">
        <v>0</v>
      </c>
      <c r="Y45" s="28">
        <v>0.07063558415803084</v>
      </c>
      <c r="Z45" s="28">
        <v>0.8274454144226469</v>
      </c>
      <c r="AA45" s="28">
        <v>0</v>
      </c>
      <c r="AB45" s="28">
        <v>0.02522699434215387</v>
      </c>
      <c r="AC45" s="28">
        <v>1.3067583069235704</v>
      </c>
      <c r="AD45" s="28">
        <v>1.3572122956078783</v>
      </c>
      <c r="AE45" s="28">
        <v>0.005045398868430775</v>
      </c>
      <c r="AF45" s="28">
        <v>0</v>
      </c>
      <c r="AG45" s="28">
        <v>0.5146306845799389</v>
      </c>
      <c r="AH45" s="28">
        <v>0.0403631909474462</v>
      </c>
      <c r="AI45" s="28">
        <v>1.0595337623704624</v>
      </c>
      <c r="AJ45" s="28">
        <v>0.11099877510547704</v>
      </c>
      <c r="AK45" s="28">
        <v>0</v>
      </c>
      <c r="AL45" s="28">
        <v>0.6054478642116929</v>
      </c>
      <c r="AM45" s="28">
        <v>1.1301693465284934</v>
      </c>
      <c r="AN45" s="28">
        <v>0.08577178076332315</v>
      </c>
      <c r="AO45" s="28">
        <v>30.459072968716583</v>
      </c>
      <c r="AP45" s="28">
        <v>1.9828417552932942</v>
      </c>
      <c r="AQ45" s="28">
        <v>0.22704294907938483</v>
      </c>
      <c r="AR45" s="28">
        <v>51.09475434059845</v>
      </c>
      <c r="AS45" s="28">
        <v>1.5085742616608013</v>
      </c>
      <c r="AT45" s="28">
        <v>130.98360002333135</v>
      </c>
      <c r="AU45" s="28">
        <v>13.153354849999028</v>
      </c>
      <c r="AV45" s="28">
        <v>0</v>
      </c>
      <c r="AW45" s="28">
        <v>0</v>
      </c>
      <c r="AX45" s="28">
        <v>375.2212684463282</v>
      </c>
      <c r="AY45" s="28">
        <v>0</v>
      </c>
      <c r="AZ45" s="28">
        <v>-0.358223319658585</v>
      </c>
      <c r="BA45" s="28">
        <v>388.0163999766687</v>
      </c>
      <c r="BB45" s="28">
        <v>519</v>
      </c>
      <c r="BD45" s="28">
        <v>519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8.038746281048917</v>
      </c>
      <c r="E46" s="28">
        <v>2.166470628935169</v>
      </c>
      <c r="F46" s="28">
        <v>0.31356811734587975</v>
      </c>
      <c r="G46" s="28">
        <v>0.21854747572591618</v>
      </c>
      <c r="H46" s="28">
        <v>4.247422680412371</v>
      </c>
      <c r="I46" s="28">
        <v>4.570492861920247</v>
      </c>
      <c r="J46" s="28">
        <v>12.837288682857077</v>
      </c>
      <c r="K46" s="28">
        <v>15.830438893885928</v>
      </c>
      <c r="L46" s="28">
        <v>7.706174035379044</v>
      </c>
      <c r="M46" s="28">
        <v>11.83957194584746</v>
      </c>
      <c r="N46" s="28">
        <v>31.964943840955744</v>
      </c>
      <c r="O46" s="28">
        <v>14.253096242994532</v>
      </c>
      <c r="P46" s="28">
        <v>7.364099725547176</v>
      </c>
      <c r="Q46" s="28">
        <v>15.478862519892063</v>
      </c>
      <c r="R46" s="28">
        <v>1.9669272815332455</v>
      </c>
      <c r="S46" s="28">
        <v>2.328005719689107</v>
      </c>
      <c r="T46" s="28">
        <v>2.0904541156391985</v>
      </c>
      <c r="U46" s="28">
        <v>8.561359809958716</v>
      </c>
      <c r="V46" s="28">
        <v>10.385756129062019</v>
      </c>
      <c r="W46" s="28">
        <v>19.517239788740515</v>
      </c>
      <c r="X46" s="28">
        <v>2.6225697087109943</v>
      </c>
      <c r="Y46" s="28">
        <v>0.6176341705297631</v>
      </c>
      <c r="Z46" s="28">
        <v>3.392236905832699</v>
      </c>
      <c r="AA46" s="28">
        <v>1.4538158167854425</v>
      </c>
      <c r="AB46" s="28">
        <v>2.5465531954150236</v>
      </c>
      <c r="AC46" s="28">
        <v>5.321155930717959</v>
      </c>
      <c r="AD46" s="28">
        <v>5.131114647478032</v>
      </c>
      <c r="AE46" s="28">
        <v>1.4538158167854425</v>
      </c>
      <c r="AF46" s="28">
        <v>5.273645609907978</v>
      </c>
      <c r="AG46" s="28">
        <v>19.754791392790427</v>
      </c>
      <c r="AH46" s="28">
        <v>8.798911414008625</v>
      </c>
      <c r="AI46" s="28">
        <v>1.3492931110034825</v>
      </c>
      <c r="AJ46" s="28">
        <v>41.58103277289606</v>
      </c>
      <c r="AK46" s="28">
        <v>19.22267579971863</v>
      </c>
      <c r="AL46" s="28">
        <v>7.307087340575198</v>
      </c>
      <c r="AM46" s="28">
        <v>21.82624138010563</v>
      </c>
      <c r="AN46" s="28">
        <v>0.1900412832399271</v>
      </c>
      <c r="AO46" s="28">
        <v>29.047810143222858</v>
      </c>
      <c r="AP46" s="28">
        <v>23.308563389377063</v>
      </c>
      <c r="AQ46" s="28">
        <v>1.2067621485735371</v>
      </c>
      <c r="AR46" s="28">
        <v>0.20904541156391981</v>
      </c>
      <c r="AS46" s="28">
        <v>2.9551419543808666</v>
      </c>
      <c r="AT46" s="28">
        <v>386.2494061209899</v>
      </c>
      <c r="AU46" s="28">
        <v>15.459858391568071</v>
      </c>
      <c r="AV46" s="28">
        <v>0</v>
      </c>
      <c r="AW46" s="28">
        <v>0</v>
      </c>
      <c r="AX46" s="28">
        <v>13.568947623330796</v>
      </c>
      <c r="AY46" s="28">
        <v>0</v>
      </c>
      <c r="AZ46" s="28">
        <v>-3.278212135888743</v>
      </c>
      <c r="BA46" s="28">
        <v>25.750593879010125</v>
      </c>
      <c r="BB46" s="28">
        <v>412</v>
      </c>
      <c r="BD46" s="28">
        <v>412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0.17994001999333556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0.5398200599800067</v>
      </c>
      <c r="P47" s="28">
        <v>0.17994001999333556</v>
      </c>
      <c r="Q47" s="28">
        <v>0.13995334888370542</v>
      </c>
      <c r="R47" s="28">
        <v>0</v>
      </c>
      <c r="S47" s="28">
        <v>0</v>
      </c>
      <c r="T47" s="28">
        <v>0</v>
      </c>
      <c r="U47" s="28">
        <v>0</v>
      </c>
      <c r="V47" s="28">
        <v>1.0796401199600134</v>
      </c>
      <c r="W47" s="28">
        <v>0.1599466844385205</v>
      </c>
      <c r="X47" s="28">
        <v>85.33155614795068</v>
      </c>
      <c r="Y47" s="28">
        <v>16.454515161612797</v>
      </c>
      <c r="Z47" s="28">
        <v>0.5998000666444518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0.09996667777407531</v>
      </c>
      <c r="AP47" s="28">
        <v>0</v>
      </c>
      <c r="AQ47" s="28">
        <v>0</v>
      </c>
      <c r="AR47" s="28">
        <v>0</v>
      </c>
      <c r="AS47" s="28">
        <v>0</v>
      </c>
      <c r="AT47" s="28">
        <v>104.76507830723092</v>
      </c>
      <c r="AU47" s="28">
        <v>20.553148950349883</v>
      </c>
      <c r="AV47" s="28">
        <v>0</v>
      </c>
      <c r="AW47" s="28">
        <v>0</v>
      </c>
      <c r="AX47" s="28">
        <v>0.39986671109630123</v>
      </c>
      <c r="AY47" s="28">
        <v>0</v>
      </c>
      <c r="AZ47" s="28">
        <v>-5.718093968677108</v>
      </c>
      <c r="BA47" s="28">
        <v>15.234921692769078</v>
      </c>
      <c r="BB47" s="28">
        <v>120</v>
      </c>
      <c r="BD47" s="28">
        <v>120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3.8571765538388965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5.173369501120415</v>
      </c>
      <c r="Q48" s="28">
        <v>0</v>
      </c>
      <c r="R48" s="28">
        <v>0.09140228800566105</v>
      </c>
      <c r="S48" s="28">
        <v>0</v>
      </c>
      <c r="T48" s="28">
        <v>0</v>
      </c>
      <c r="U48" s="28">
        <v>2.083972166529072</v>
      </c>
      <c r="V48" s="28">
        <v>0.5118528128317019</v>
      </c>
      <c r="W48" s="28">
        <v>0</v>
      </c>
      <c r="X48" s="28">
        <v>18.18905531312655</v>
      </c>
      <c r="Y48" s="28">
        <v>82.07925462908362</v>
      </c>
      <c r="Z48" s="28">
        <v>0.29248732161811536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0.42045052482604084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0.5666941856350985</v>
      </c>
      <c r="AP48" s="28">
        <v>0</v>
      </c>
      <c r="AQ48" s="28">
        <v>0</v>
      </c>
      <c r="AR48" s="28">
        <v>0</v>
      </c>
      <c r="AS48" s="28">
        <v>20.053661988442034</v>
      </c>
      <c r="AT48" s="28">
        <v>133.3193772850572</v>
      </c>
      <c r="AU48" s="28">
        <v>12.686637575185753</v>
      </c>
      <c r="AV48" s="28">
        <v>0</v>
      </c>
      <c r="AW48" s="28">
        <v>0</v>
      </c>
      <c r="AX48" s="28">
        <v>0</v>
      </c>
      <c r="AY48" s="28">
        <v>0</v>
      </c>
      <c r="AZ48" s="28">
        <v>8.993985139757047</v>
      </c>
      <c r="BA48" s="28">
        <v>21.6806227149428</v>
      </c>
      <c r="BB48" s="28">
        <v>155</v>
      </c>
      <c r="BD48" s="28">
        <v>155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0.8602035350830208</v>
      </c>
      <c r="H49" s="28">
        <v>0</v>
      </c>
      <c r="I49" s="28">
        <v>0</v>
      </c>
      <c r="J49" s="28">
        <v>0</v>
      </c>
      <c r="K49" s="28">
        <v>0.9775040171397964</v>
      </c>
      <c r="L49" s="28">
        <v>0</v>
      </c>
      <c r="M49" s="28">
        <v>0</v>
      </c>
      <c r="N49" s="28">
        <v>0</v>
      </c>
      <c r="O49" s="28">
        <v>0.3519014461703267</v>
      </c>
      <c r="P49" s="28">
        <v>0</v>
      </c>
      <c r="Q49" s="28">
        <v>0.547402249598286</v>
      </c>
      <c r="R49" s="28">
        <v>1.1339046598821638</v>
      </c>
      <c r="S49" s="28">
        <v>0</v>
      </c>
      <c r="T49" s="28">
        <v>0</v>
      </c>
      <c r="U49" s="28">
        <v>0</v>
      </c>
      <c r="V49" s="28">
        <v>0.821103374397429</v>
      </c>
      <c r="W49" s="28">
        <v>0</v>
      </c>
      <c r="X49" s="28">
        <v>57.79003749330477</v>
      </c>
      <c r="Y49" s="28">
        <v>7.8591322978039635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1.4076057846813068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71.74879485806106</v>
      </c>
      <c r="AU49" s="28">
        <v>3.2453133369041245</v>
      </c>
      <c r="AV49" s="28">
        <v>0</v>
      </c>
      <c r="AW49" s="28">
        <v>0</v>
      </c>
      <c r="AX49" s="28">
        <v>0</v>
      </c>
      <c r="AY49" s="28">
        <v>0</v>
      </c>
      <c r="AZ49" s="28">
        <v>-1.9941081949651849</v>
      </c>
      <c r="BA49" s="28">
        <v>1.2512051419389394</v>
      </c>
      <c r="BB49" s="28">
        <v>73</v>
      </c>
      <c r="BD49" s="28">
        <v>73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0.14425374755594178</v>
      </c>
      <c r="P50" s="28">
        <v>7.374972843797523</v>
      </c>
      <c r="Q50" s="28">
        <v>0</v>
      </c>
      <c r="R50" s="28">
        <v>2.3982185531175317</v>
      </c>
      <c r="S50" s="28">
        <v>0</v>
      </c>
      <c r="T50" s="28">
        <v>0.12622202911144906</v>
      </c>
      <c r="U50" s="28">
        <v>0</v>
      </c>
      <c r="V50" s="28">
        <v>0.05409515533347817</v>
      </c>
      <c r="W50" s="28">
        <v>0.10819031066695634</v>
      </c>
      <c r="X50" s="28">
        <v>7.699543775798393</v>
      </c>
      <c r="Y50" s="28">
        <v>49.118401042798176</v>
      </c>
      <c r="Z50" s="28">
        <v>1.8933304366717358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1.5146643493373886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0.6130784271127525</v>
      </c>
      <c r="AP50" s="28">
        <v>0</v>
      </c>
      <c r="AQ50" s="28">
        <v>0</v>
      </c>
      <c r="AR50" s="28">
        <v>0</v>
      </c>
      <c r="AS50" s="28">
        <v>8.15033673691071</v>
      </c>
      <c r="AT50" s="28">
        <v>79.19530740821205</v>
      </c>
      <c r="AU50" s="28">
        <v>2.65066261134043</v>
      </c>
      <c r="AV50" s="28">
        <v>0</v>
      </c>
      <c r="AW50" s="28">
        <v>0</v>
      </c>
      <c r="AX50" s="28">
        <v>0</v>
      </c>
      <c r="AY50" s="28">
        <v>0</v>
      </c>
      <c r="AZ50" s="28">
        <v>1.1540299804475342</v>
      </c>
      <c r="BA50" s="28">
        <v>3.8046925917879646</v>
      </c>
      <c r="BB50" s="28">
        <v>83</v>
      </c>
      <c r="BD50" s="28">
        <v>83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6.424905769788344</v>
      </c>
      <c r="E51" s="28">
        <v>5.0162365903160335</v>
      </c>
      <c r="F51" s="28">
        <v>0</v>
      </c>
      <c r="G51" s="28">
        <v>1.7293418382139751</v>
      </c>
      <c r="H51" s="28">
        <v>0</v>
      </c>
      <c r="I51" s="28">
        <v>0</v>
      </c>
      <c r="J51" s="28">
        <v>0</v>
      </c>
      <c r="K51" s="28">
        <v>2.7028124093940273</v>
      </c>
      <c r="L51" s="28">
        <v>0.24050449405624819</v>
      </c>
      <c r="M51" s="28">
        <v>0</v>
      </c>
      <c r="N51" s="28">
        <v>0</v>
      </c>
      <c r="O51" s="28">
        <v>0</v>
      </c>
      <c r="P51" s="28">
        <v>1.912583357494926</v>
      </c>
      <c r="Q51" s="28">
        <v>4.729921716439548</v>
      </c>
      <c r="R51" s="28">
        <v>2.748622789214265</v>
      </c>
      <c r="S51" s="28">
        <v>1.1681646854160626</v>
      </c>
      <c r="T51" s="28">
        <v>0</v>
      </c>
      <c r="U51" s="28">
        <v>0.25195708901130764</v>
      </c>
      <c r="V51" s="28">
        <v>0.5268193679327341</v>
      </c>
      <c r="W51" s="28">
        <v>2.9433169034502753</v>
      </c>
      <c r="X51" s="28">
        <v>28.25355175413163</v>
      </c>
      <c r="Y51" s="28">
        <v>65.65772687735576</v>
      </c>
      <c r="Z51" s="28">
        <v>6.012612351406204</v>
      </c>
      <c r="AA51" s="28">
        <v>0</v>
      </c>
      <c r="AB51" s="28">
        <v>6.573789504204117</v>
      </c>
      <c r="AC51" s="28">
        <v>0</v>
      </c>
      <c r="AD51" s="28">
        <v>0</v>
      </c>
      <c r="AE51" s="28">
        <v>0.35503044360684255</v>
      </c>
      <c r="AF51" s="28">
        <v>0.10307335459553493</v>
      </c>
      <c r="AG51" s="28">
        <v>0.24050449405624819</v>
      </c>
      <c r="AH51" s="28">
        <v>0.4695563931574369</v>
      </c>
      <c r="AI51" s="28">
        <v>0</v>
      </c>
      <c r="AJ51" s="28">
        <v>2.416497535517541</v>
      </c>
      <c r="AK51" s="28">
        <v>8.600898811249637</v>
      </c>
      <c r="AL51" s="28">
        <v>4.9360684256306175</v>
      </c>
      <c r="AM51" s="28">
        <v>0</v>
      </c>
      <c r="AN51" s="28">
        <v>0</v>
      </c>
      <c r="AO51" s="28">
        <v>15.209046100318933</v>
      </c>
      <c r="AP51" s="28">
        <v>0</v>
      </c>
      <c r="AQ51" s="28">
        <v>0.13743113946071325</v>
      </c>
      <c r="AR51" s="28">
        <v>0.29776746883154537</v>
      </c>
      <c r="AS51" s="28">
        <v>3.1952739924615834</v>
      </c>
      <c r="AT51" s="28">
        <v>172.85401565671208</v>
      </c>
      <c r="AU51" s="28">
        <v>18.644824586836762</v>
      </c>
      <c r="AV51" s="28">
        <v>0</v>
      </c>
      <c r="AW51" s="28">
        <v>0</v>
      </c>
      <c r="AX51" s="28">
        <v>123.98579298347347</v>
      </c>
      <c r="AY51" s="28">
        <v>0</v>
      </c>
      <c r="AZ51" s="28">
        <v>0.5153667729776746</v>
      </c>
      <c r="BA51" s="28">
        <v>143.14598434328792</v>
      </c>
      <c r="BB51" s="28">
        <v>316</v>
      </c>
      <c r="BD51" s="28">
        <v>316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D52" s="28">
        <v>0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0.2748197952631898</v>
      </c>
      <c r="F53" s="28">
        <v>0</v>
      </c>
      <c r="G53" s="28">
        <v>0</v>
      </c>
      <c r="H53" s="28">
        <v>0</v>
      </c>
      <c r="I53" s="28">
        <v>0</v>
      </c>
      <c r="J53" s="28">
        <v>0.6976194802834818</v>
      </c>
      <c r="K53" s="28">
        <v>0.887879338542613</v>
      </c>
      <c r="L53" s="28">
        <v>0</v>
      </c>
      <c r="M53" s="28">
        <v>0.3593797322672482</v>
      </c>
      <c r="N53" s="28">
        <v>1.9660185353443578</v>
      </c>
      <c r="O53" s="28">
        <v>0</v>
      </c>
      <c r="P53" s="28">
        <v>0.0845599370040584</v>
      </c>
      <c r="Q53" s="28">
        <v>0.8667393542915985</v>
      </c>
      <c r="R53" s="28">
        <v>0.0211399842510146</v>
      </c>
      <c r="S53" s="28">
        <v>0</v>
      </c>
      <c r="T53" s="28">
        <v>0.0422799685020292</v>
      </c>
      <c r="U53" s="28">
        <v>0</v>
      </c>
      <c r="V53" s="28">
        <v>0.0634199527530438</v>
      </c>
      <c r="W53" s="28">
        <v>0</v>
      </c>
      <c r="X53" s="28">
        <v>0</v>
      </c>
      <c r="Y53" s="28">
        <v>1.5643588345750803</v>
      </c>
      <c r="Z53" s="28">
        <v>134.682839663214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0.10569992125507299</v>
      </c>
      <c r="AP53" s="28">
        <v>0</v>
      </c>
      <c r="AQ53" s="28">
        <v>0</v>
      </c>
      <c r="AR53" s="28">
        <v>0.0211399842510146</v>
      </c>
      <c r="AS53" s="28">
        <v>3.1921376219032043</v>
      </c>
      <c r="AT53" s="28">
        <v>144.830032103701</v>
      </c>
      <c r="AU53" s="28">
        <v>169.85977345690227</v>
      </c>
      <c r="AV53" s="28">
        <v>0</v>
      </c>
      <c r="AW53" s="28">
        <v>0</v>
      </c>
      <c r="AX53" s="28">
        <v>384.7477133684657</v>
      </c>
      <c r="AY53" s="28">
        <v>0</v>
      </c>
      <c r="AZ53" s="28">
        <v>-1.4375189290689927</v>
      </c>
      <c r="BA53" s="28">
        <v>553.169967896299</v>
      </c>
      <c r="BB53" s="28">
        <v>698</v>
      </c>
      <c r="BD53" s="28">
        <v>698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0.01585072231139647</v>
      </c>
      <c r="F54" s="28">
        <v>0</v>
      </c>
      <c r="G54" s="28">
        <v>0.047552166934189406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0.03170144462279294</v>
      </c>
      <c r="Q54" s="28">
        <v>0.03170144462279294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0.07925361155698234</v>
      </c>
      <c r="AA54" s="28">
        <v>23.015248796147674</v>
      </c>
      <c r="AB54" s="28">
        <v>0.07925361155698234</v>
      </c>
      <c r="AC54" s="28">
        <v>0.03170144462279294</v>
      </c>
      <c r="AD54" s="28">
        <v>0.01585072231139647</v>
      </c>
      <c r="AE54" s="28">
        <v>0</v>
      </c>
      <c r="AF54" s="28">
        <v>0</v>
      </c>
      <c r="AG54" s="28">
        <v>3.883426966292135</v>
      </c>
      <c r="AH54" s="28">
        <v>0</v>
      </c>
      <c r="AI54" s="28">
        <v>0</v>
      </c>
      <c r="AJ54" s="28">
        <v>0.9985955056179775</v>
      </c>
      <c r="AK54" s="28">
        <v>7.069422150882825</v>
      </c>
      <c r="AL54" s="28">
        <v>0.6657303370786517</v>
      </c>
      <c r="AM54" s="28">
        <v>0.12680577849117175</v>
      </c>
      <c r="AN54" s="28">
        <v>0.5547752808988764</v>
      </c>
      <c r="AO54" s="28">
        <v>8.971508828250402</v>
      </c>
      <c r="AP54" s="28">
        <v>0.2060593900481541</v>
      </c>
      <c r="AQ54" s="28">
        <v>0.01585072231139647</v>
      </c>
      <c r="AR54" s="28">
        <v>5.151484751203852</v>
      </c>
      <c r="AS54" s="28">
        <v>2.7738764044943824</v>
      </c>
      <c r="AT54" s="28">
        <v>53.765650080256826</v>
      </c>
      <c r="AU54" s="28">
        <v>14.99478330658106</v>
      </c>
      <c r="AV54" s="28">
        <v>0</v>
      </c>
      <c r="AW54" s="28">
        <v>0</v>
      </c>
      <c r="AX54" s="28">
        <v>85.84751203852328</v>
      </c>
      <c r="AY54" s="28">
        <v>0</v>
      </c>
      <c r="AZ54" s="28">
        <v>3.3920545746388444</v>
      </c>
      <c r="BA54" s="28">
        <v>104.23434991974318</v>
      </c>
      <c r="BB54" s="28">
        <v>158</v>
      </c>
      <c r="BD54" s="28">
        <v>158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0.7912027111141849</v>
      </c>
      <c r="AC55" s="28">
        <v>0.053945639394148974</v>
      </c>
      <c r="AD55" s="28">
        <v>0.00899093989902483</v>
      </c>
      <c r="AE55" s="28">
        <v>0</v>
      </c>
      <c r="AF55" s="28">
        <v>0</v>
      </c>
      <c r="AG55" s="28">
        <v>0.03596375959609932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3.578394079811882</v>
      </c>
      <c r="AP55" s="28">
        <v>0</v>
      </c>
      <c r="AQ55" s="28">
        <v>0</v>
      </c>
      <c r="AR55" s="28">
        <v>2.7242547894045233</v>
      </c>
      <c r="AS55" s="28">
        <v>1.7082785808147174</v>
      </c>
      <c r="AT55" s="28">
        <v>8.90103050003458</v>
      </c>
      <c r="AU55" s="28">
        <v>1.1688221868732276</v>
      </c>
      <c r="AV55" s="28">
        <v>0</v>
      </c>
      <c r="AW55" s="28">
        <v>0</v>
      </c>
      <c r="AX55" s="28">
        <v>120.4426308873366</v>
      </c>
      <c r="AY55" s="28">
        <v>0</v>
      </c>
      <c r="AZ55" s="28">
        <v>-0.5124835742444152</v>
      </c>
      <c r="BA55" s="28">
        <v>121.09896949996542</v>
      </c>
      <c r="BB55" s="28">
        <v>130</v>
      </c>
      <c r="BD55" s="28">
        <v>130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0.452511188463451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2.6827449030333166</v>
      </c>
      <c r="AC56" s="28">
        <v>0</v>
      </c>
      <c r="AD56" s="28">
        <v>0.032322227747389354</v>
      </c>
      <c r="AE56" s="28">
        <v>0</v>
      </c>
      <c r="AF56" s="28">
        <v>0</v>
      </c>
      <c r="AG56" s="28">
        <v>122.66285430134262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12.411735454997514</v>
      </c>
      <c r="AP56" s="28">
        <v>0</v>
      </c>
      <c r="AQ56" s="28">
        <v>0</v>
      </c>
      <c r="AR56" s="28">
        <v>1.4868224763799105</v>
      </c>
      <c r="AS56" s="28">
        <v>2.6504226752859275</v>
      </c>
      <c r="AT56" s="28">
        <v>142.37941322725013</v>
      </c>
      <c r="AU56" s="28">
        <v>0.12928891098955742</v>
      </c>
      <c r="AV56" s="28">
        <v>0</v>
      </c>
      <c r="AW56" s="28">
        <v>0</v>
      </c>
      <c r="AX56" s="28">
        <v>125.08702138239683</v>
      </c>
      <c r="AY56" s="28">
        <v>0</v>
      </c>
      <c r="AZ56" s="28">
        <v>-7.595723520636499</v>
      </c>
      <c r="BA56" s="28">
        <v>117.62058677274987</v>
      </c>
      <c r="BB56" s="28">
        <v>260</v>
      </c>
      <c r="BD56" s="28">
        <v>260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234.00083548651617</v>
      </c>
      <c r="E57" s="28">
        <v>0.20435381306762798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1.6662695527052744</v>
      </c>
      <c r="R57" s="28">
        <v>0</v>
      </c>
      <c r="S57" s="28">
        <v>0</v>
      </c>
      <c r="T57" s="28">
        <v>0</v>
      </c>
      <c r="U57" s="28">
        <v>0.031439048164250465</v>
      </c>
      <c r="V57" s="28">
        <v>0.20435381306762798</v>
      </c>
      <c r="W57" s="28">
        <v>0</v>
      </c>
      <c r="X57" s="28">
        <v>0</v>
      </c>
      <c r="Y57" s="28">
        <v>0</v>
      </c>
      <c r="Z57" s="28">
        <v>0</v>
      </c>
      <c r="AA57" s="28">
        <v>0.22007333714975325</v>
      </c>
      <c r="AB57" s="28">
        <v>20.73405226432318</v>
      </c>
      <c r="AC57" s="28">
        <v>5.045967230362199</v>
      </c>
      <c r="AD57" s="28">
        <v>2.357928612318785</v>
      </c>
      <c r="AE57" s="28">
        <v>0.22007333714975325</v>
      </c>
      <c r="AF57" s="28">
        <v>1.6662695527052744</v>
      </c>
      <c r="AG57" s="28">
        <v>40.24198165024059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19.130660807946406</v>
      </c>
      <c r="AP57" s="28">
        <v>0</v>
      </c>
      <c r="AQ57" s="28">
        <v>0</v>
      </c>
      <c r="AR57" s="28">
        <v>2.4050871845651605</v>
      </c>
      <c r="AS57" s="28">
        <v>3.882722448284932</v>
      </c>
      <c r="AT57" s="28">
        <v>332.012068138567</v>
      </c>
      <c r="AU57" s="28">
        <v>131.17942846533506</v>
      </c>
      <c r="AV57" s="28">
        <v>0</v>
      </c>
      <c r="AW57" s="28">
        <v>0</v>
      </c>
      <c r="AX57" s="28">
        <v>543.266752278248</v>
      </c>
      <c r="AY57" s="28">
        <v>0</v>
      </c>
      <c r="AZ57" s="28">
        <v>9.541751117850014</v>
      </c>
      <c r="BA57" s="28">
        <v>683.987931861433</v>
      </c>
      <c r="BB57" s="28">
        <v>1016</v>
      </c>
      <c r="BD57" s="28">
        <v>1016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0.07730230421802037</v>
      </c>
      <c r="P58" s="28">
        <v>0</v>
      </c>
      <c r="Q58" s="28">
        <v>0</v>
      </c>
      <c r="R58" s="28">
        <v>0</v>
      </c>
      <c r="S58" s="28">
        <v>0</v>
      </c>
      <c r="T58" s="28">
        <v>0.17568705504095536</v>
      </c>
      <c r="U58" s="28">
        <v>0.02810992880655286</v>
      </c>
      <c r="V58" s="28">
        <v>7.104784505856235</v>
      </c>
      <c r="W58" s="28">
        <v>0.007027482201638215</v>
      </c>
      <c r="X58" s="28">
        <v>0</v>
      </c>
      <c r="Y58" s="28">
        <v>0.1827145372425936</v>
      </c>
      <c r="Z58" s="28">
        <v>21.80627727168338</v>
      </c>
      <c r="AA58" s="28">
        <v>0</v>
      </c>
      <c r="AB58" s="28">
        <v>0.44273137870320756</v>
      </c>
      <c r="AC58" s="28">
        <v>31.76421955140473</v>
      </c>
      <c r="AD58" s="28">
        <v>0</v>
      </c>
      <c r="AE58" s="28">
        <v>0</v>
      </c>
      <c r="AF58" s="28">
        <v>2.094189696088188</v>
      </c>
      <c r="AG58" s="28">
        <v>6.8096302533874296</v>
      </c>
      <c r="AH58" s="28">
        <v>0.6816657735589068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15.86102732909745</v>
      </c>
      <c r="AP58" s="28">
        <v>0</v>
      </c>
      <c r="AQ58" s="28">
        <v>0</v>
      </c>
      <c r="AR58" s="28">
        <v>8.151879353900329</v>
      </c>
      <c r="AS58" s="28">
        <v>7.168031845670979</v>
      </c>
      <c r="AT58" s="28">
        <v>102.3552782668606</v>
      </c>
      <c r="AU58" s="28">
        <v>84.26653907984384</v>
      </c>
      <c r="AV58" s="28">
        <v>0</v>
      </c>
      <c r="AW58" s="28">
        <v>0</v>
      </c>
      <c r="AX58" s="28">
        <v>274.02964097068053</v>
      </c>
      <c r="AY58" s="28">
        <v>0</v>
      </c>
      <c r="AZ58" s="28">
        <v>-1.6514583173849806</v>
      </c>
      <c r="BA58" s="28">
        <v>356.6447217331394</v>
      </c>
      <c r="BB58" s="28">
        <v>459</v>
      </c>
      <c r="BD58" s="28">
        <v>459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0.018125153776757157</v>
      </c>
      <c r="AC59" s="28">
        <v>15.451693594685475</v>
      </c>
      <c r="AD59" s="28">
        <v>0</v>
      </c>
      <c r="AE59" s="28">
        <v>0</v>
      </c>
      <c r="AF59" s="28">
        <v>0</v>
      </c>
      <c r="AG59" s="28">
        <v>3.1447141802673664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7.52193881735422</v>
      </c>
      <c r="AP59" s="28">
        <v>0</v>
      </c>
      <c r="AQ59" s="28">
        <v>0</v>
      </c>
      <c r="AR59" s="28">
        <v>5.02973017305011</v>
      </c>
      <c r="AS59" s="28">
        <v>1.4228245714754366</v>
      </c>
      <c r="AT59" s="28">
        <v>32.58902649060936</v>
      </c>
      <c r="AU59" s="28">
        <v>75.13782498154679</v>
      </c>
      <c r="AV59" s="28">
        <v>0</v>
      </c>
      <c r="AW59" s="28">
        <v>0</v>
      </c>
      <c r="AX59" s="28">
        <v>108.5968588534405</v>
      </c>
      <c r="AY59" s="28">
        <v>0</v>
      </c>
      <c r="AZ59" s="28">
        <v>4.676289674403346</v>
      </c>
      <c r="BA59" s="28">
        <v>188.41097350939063</v>
      </c>
      <c r="BB59" s="28">
        <v>221</v>
      </c>
      <c r="BD59" s="28">
        <v>221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0.30436447166921904</v>
      </c>
      <c r="AB60" s="28">
        <v>0</v>
      </c>
      <c r="AC60" s="28">
        <v>0</v>
      </c>
      <c r="AD60" s="28">
        <v>51.01486727922409</v>
      </c>
      <c r="AE60" s="28">
        <v>0</v>
      </c>
      <c r="AF60" s="28">
        <v>0</v>
      </c>
      <c r="AG60" s="28">
        <v>15.843861664114344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9.705844818785094</v>
      </c>
      <c r="AP60" s="28">
        <v>0</v>
      </c>
      <c r="AQ60" s="28">
        <v>0</v>
      </c>
      <c r="AR60" s="28">
        <v>6.4423813169984685</v>
      </c>
      <c r="AS60" s="28">
        <v>10.044027565084226</v>
      </c>
      <c r="AT60" s="28">
        <v>93.35534711587545</v>
      </c>
      <c r="AU60" s="28">
        <v>0</v>
      </c>
      <c r="AV60" s="28">
        <v>0</v>
      </c>
      <c r="AW60" s="28">
        <v>0</v>
      </c>
      <c r="AX60" s="28">
        <v>172.47320061255743</v>
      </c>
      <c r="AY60" s="28">
        <v>0</v>
      </c>
      <c r="AZ60" s="28">
        <v>-0.8285477284328739</v>
      </c>
      <c r="BA60" s="28">
        <v>171.64465288412455</v>
      </c>
      <c r="BB60" s="28">
        <v>265</v>
      </c>
      <c r="BD60" s="28">
        <v>265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0.07874015748031496</v>
      </c>
      <c r="V61" s="28">
        <v>2.263779527559055</v>
      </c>
      <c r="W61" s="28">
        <v>0</v>
      </c>
      <c r="X61" s="28">
        <v>0</v>
      </c>
      <c r="Y61" s="28">
        <v>0</v>
      </c>
      <c r="Z61" s="28">
        <v>0</v>
      </c>
      <c r="AA61" s="28">
        <v>0.6692913385826772</v>
      </c>
      <c r="AB61" s="28">
        <v>0.37401574803149606</v>
      </c>
      <c r="AC61" s="28">
        <v>0</v>
      </c>
      <c r="AD61" s="28">
        <v>33.38582677165355</v>
      </c>
      <c r="AE61" s="28">
        <v>0</v>
      </c>
      <c r="AF61" s="28">
        <v>0.05905511811023622</v>
      </c>
      <c r="AG61" s="28">
        <v>4.84251968503937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13.385826771653543</v>
      </c>
      <c r="AP61" s="28">
        <v>0</v>
      </c>
      <c r="AQ61" s="28">
        <v>0</v>
      </c>
      <c r="AR61" s="28">
        <v>13.385826771653543</v>
      </c>
      <c r="AS61" s="28">
        <v>6.377952755905512</v>
      </c>
      <c r="AT61" s="28">
        <v>74.82283464566929</v>
      </c>
      <c r="AU61" s="28">
        <v>7.263779527559055</v>
      </c>
      <c r="AV61" s="28">
        <v>0</v>
      </c>
      <c r="AW61" s="28">
        <v>0</v>
      </c>
      <c r="AX61" s="28">
        <v>371.04330708661416</v>
      </c>
      <c r="AY61" s="28">
        <v>0</v>
      </c>
      <c r="AZ61" s="28">
        <v>-3.1299212598425195</v>
      </c>
      <c r="BA61" s="28">
        <v>375.1771653543307</v>
      </c>
      <c r="BB61" s="28">
        <v>450</v>
      </c>
      <c r="BD61" s="28">
        <v>450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1.3923042196669941</v>
      </c>
      <c r="R62" s="28">
        <v>0</v>
      </c>
      <c r="S62" s="28">
        <v>5.256658788538651</v>
      </c>
      <c r="T62" s="28">
        <v>0.11365748731975463</v>
      </c>
      <c r="U62" s="28">
        <v>0.07103592957484664</v>
      </c>
      <c r="V62" s="28">
        <v>2.074249143585522</v>
      </c>
      <c r="W62" s="28">
        <v>0</v>
      </c>
      <c r="X62" s="28">
        <v>0</v>
      </c>
      <c r="Y62" s="28">
        <v>0</v>
      </c>
      <c r="Z62" s="28">
        <v>0</v>
      </c>
      <c r="AA62" s="28">
        <v>1.1507820591125155</v>
      </c>
      <c r="AB62" s="28">
        <v>9.049977427835461</v>
      </c>
      <c r="AC62" s="28">
        <v>0</v>
      </c>
      <c r="AD62" s="28">
        <v>5.768117481477547</v>
      </c>
      <c r="AE62" s="28">
        <v>113.41596515920014</v>
      </c>
      <c r="AF62" s="28">
        <v>0</v>
      </c>
      <c r="AG62" s="28">
        <v>38.03263669437289</v>
      </c>
      <c r="AH62" s="28">
        <v>0</v>
      </c>
      <c r="AI62" s="28">
        <v>5.398730647688345</v>
      </c>
      <c r="AJ62" s="28">
        <v>0</v>
      </c>
      <c r="AK62" s="28">
        <v>0</v>
      </c>
      <c r="AL62" s="28">
        <v>0</v>
      </c>
      <c r="AM62" s="28">
        <v>0</v>
      </c>
      <c r="AN62" s="28">
        <v>0.15627904506466261</v>
      </c>
      <c r="AO62" s="28">
        <v>14.647608678333379</v>
      </c>
      <c r="AP62" s="28">
        <v>0</v>
      </c>
      <c r="AQ62" s="28">
        <v>0</v>
      </c>
      <c r="AR62" s="28">
        <v>4.929893512494357</v>
      </c>
      <c r="AS62" s="28">
        <v>3.7506970815519027</v>
      </c>
      <c r="AT62" s="28">
        <v>205.208593355817</v>
      </c>
      <c r="AU62" s="28">
        <v>190.5183631197387</v>
      </c>
      <c r="AV62" s="28">
        <v>0</v>
      </c>
      <c r="AW62" s="28">
        <v>0</v>
      </c>
      <c r="AX62" s="28">
        <v>158.80792415752714</v>
      </c>
      <c r="AY62" s="28">
        <v>0</v>
      </c>
      <c r="AZ62" s="28">
        <v>-19.534880633082828</v>
      </c>
      <c r="BA62" s="28">
        <v>329.791406644183</v>
      </c>
      <c r="BB62" s="28">
        <v>535</v>
      </c>
      <c r="BD62" s="28">
        <v>535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2.145924666726313</v>
      </c>
      <c r="T63" s="28">
        <v>0.055023709403238794</v>
      </c>
      <c r="U63" s="28">
        <v>0.412677820524291</v>
      </c>
      <c r="V63" s="28">
        <v>11.527467119978526</v>
      </c>
      <c r="W63" s="28">
        <v>0</v>
      </c>
      <c r="X63" s="28">
        <v>0</v>
      </c>
      <c r="Y63" s="28">
        <v>0</v>
      </c>
      <c r="Z63" s="28">
        <v>0.055023709403238794</v>
      </c>
      <c r="AA63" s="28">
        <v>0</v>
      </c>
      <c r="AB63" s="28">
        <v>206.72407622796814</v>
      </c>
      <c r="AC63" s="28">
        <v>33.757045718887</v>
      </c>
      <c r="AD63" s="28">
        <v>0</v>
      </c>
      <c r="AE63" s="28">
        <v>0</v>
      </c>
      <c r="AF63" s="28">
        <v>153.13098326921354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407.8082222421043</v>
      </c>
      <c r="AU63" s="28">
        <v>196.46215442426413</v>
      </c>
      <c r="AV63" s="28">
        <v>0</v>
      </c>
      <c r="AW63" s="28">
        <v>0</v>
      </c>
      <c r="AX63" s="28">
        <v>0.055023709403238794</v>
      </c>
      <c r="AY63" s="28">
        <v>0</v>
      </c>
      <c r="AZ63" s="28">
        <v>10.674599624228325</v>
      </c>
      <c r="BA63" s="28">
        <v>207.1917777578957</v>
      </c>
      <c r="BB63" s="28">
        <v>615</v>
      </c>
      <c r="BD63" s="28">
        <v>615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0.014678768968940575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3.229329173166927</v>
      </c>
      <c r="V64" s="28">
        <v>3.6696922422351443</v>
      </c>
      <c r="W64" s="28">
        <v>0</v>
      </c>
      <c r="X64" s="28">
        <v>0</v>
      </c>
      <c r="Y64" s="28">
        <v>0</v>
      </c>
      <c r="Z64" s="28">
        <v>0.07339384484470288</v>
      </c>
      <c r="AA64" s="28">
        <v>0.02935753793788115</v>
      </c>
      <c r="AB64" s="28">
        <v>0.3082541483477521</v>
      </c>
      <c r="AC64" s="28">
        <v>0</v>
      </c>
      <c r="AD64" s="28">
        <v>1.4091618210182952</v>
      </c>
      <c r="AE64" s="28">
        <v>0</v>
      </c>
      <c r="AF64" s="28">
        <v>6.37058573252021</v>
      </c>
      <c r="AG64" s="28">
        <v>16.777832931499077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8.719188767550703</v>
      </c>
      <c r="AP64" s="28">
        <v>0</v>
      </c>
      <c r="AQ64" s="28">
        <v>0</v>
      </c>
      <c r="AR64" s="28">
        <v>4.726563607998865</v>
      </c>
      <c r="AS64" s="28">
        <v>0.7926535243227911</v>
      </c>
      <c r="AT64" s="28">
        <v>46.12069210041129</v>
      </c>
      <c r="AU64" s="28">
        <v>14.28244220677918</v>
      </c>
      <c r="AV64" s="28">
        <v>0</v>
      </c>
      <c r="AW64" s="28">
        <v>0</v>
      </c>
      <c r="AX64" s="28">
        <v>147.97666997588993</v>
      </c>
      <c r="AY64" s="28">
        <v>0</v>
      </c>
      <c r="AZ64" s="28">
        <v>-1.379804283080414</v>
      </c>
      <c r="BA64" s="28">
        <v>160.87930789958872</v>
      </c>
      <c r="BB64" s="28">
        <v>207</v>
      </c>
      <c r="BD64" s="28">
        <v>207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31.390471437346434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0.016239250614250612</v>
      </c>
      <c r="U65" s="28">
        <v>0</v>
      </c>
      <c r="V65" s="28">
        <v>0.1299140049140049</v>
      </c>
      <c r="W65" s="28">
        <v>0</v>
      </c>
      <c r="X65" s="28">
        <v>0</v>
      </c>
      <c r="Y65" s="28">
        <v>0</v>
      </c>
      <c r="Z65" s="28">
        <v>0</v>
      </c>
      <c r="AA65" s="28">
        <v>0.8282017813267813</v>
      </c>
      <c r="AB65" s="28">
        <v>2.1111025798525795</v>
      </c>
      <c r="AC65" s="28">
        <v>8.395692567567567</v>
      </c>
      <c r="AD65" s="28">
        <v>5.976044226044226</v>
      </c>
      <c r="AE65" s="28">
        <v>0</v>
      </c>
      <c r="AF65" s="28">
        <v>0.048717751842751844</v>
      </c>
      <c r="AG65" s="28">
        <v>37.041730651105645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31.552863943488944</v>
      </c>
      <c r="AP65" s="28">
        <v>0</v>
      </c>
      <c r="AQ65" s="28">
        <v>0</v>
      </c>
      <c r="AR65" s="28">
        <v>20.770001535626534</v>
      </c>
      <c r="AS65" s="28">
        <v>15.005067567567567</v>
      </c>
      <c r="AT65" s="28">
        <v>153.2660472972973</v>
      </c>
      <c r="AU65" s="28">
        <v>30.091331388206388</v>
      </c>
      <c r="AV65" s="28">
        <v>0</v>
      </c>
      <c r="AW65" s="28">
        <v>0</v>
      </c>
      <c r="AX65" s="28">
        <v>662.7075783169533</v>
      </c>
      <c r="AY65" s="28">
        <v>0</v>
      </c>
      <c r="AZ65" s="28">
        <v>-0.06495700245700245</v>
      </c>
      <c r="BA65" s="28">
        <v>692.7339527027027</v>
      </c>
      <c r="BB65" s="28">
        <v>846</v>
      </c>
      <c r="BD65" s="28">
        <v>846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0.0425531914893617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41.191489361702125</v>
      </c>
      <c r="AH66" s="28">
        <v>0</v>
      </c>
      <c r="AI66" s="28">
        <v>0</v>
      </c>
      <c r="AJ66" s="28">
        <v>0</v>
      </c>
      <c r="AK66" s="28">
        <v>0</v>
      </c>
      <c r="AL66" s="28">
        <v>1.5886524822695036</v>
      </c>
      <c r="AM66" s="28">
        <v>0</v>
      </c>
      <c r="AN66" s="28">
        <v>0</v>
      </c>
      <c r="AO66" s="28">
        <v>382.86524822695037</v>
      </c>
      <c r="AP66" s="28">
        <v>0</v>
      </c>
      <c r="AQ66" s="28">
        <v>0</v>
      </c>
      <c r="AR66" s="28">
        <v>4.425531914893617</v>
      </c>
      <c r="AS66" s="28">
        <v>9.47517730496454</v>
      </c>
      <c r="AT66" s="28">
        <v>439.58865248226954</v>
      </c>
      <c r="AU66" s="28">
        <v>6.453900709219858</v>
      </c>
      <c r="AV66" s="28">
        <v>0</v>
      </c>
      <c r="AW66" s="28">
        <v>0</v>
      </c>
      <c r="AX66" s="28">
        <v>334.1985815602837</v>
      </c>
      <c r="AY66" s="28">
        <v>0</v>
      </c>
      <c r="AZ66" s="28">
        <v>5.75886524822695</v>
      </c>
      <c r="BA66" s="28">
        <v>346.4113475177305</v>
      </c>
      <c r="BB66" s="28">
        <v>786</v>
      </c>
      <c r="BD66" s="28">
        <v>786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0.47460496613995484</v>
      </c>
      <c r="E67" s="28">
        <v>0</v>
      </c>
      <c r="F67" s="28">
        <v>0</v>
      </c>
      <c r="G67" s="28">
        <v>0.20457110609480814</v>
      </c>
      <c r="H67" s="28">
        <v>6.5953724604966135</v>
      </c>
      <c r="I67" s="28">
        <v>1.562923250564334</v>
      </c>
      <c r="J67" s="28">
        <v>0.556433408577878</v>
      </c>
      <c r="K67" s="28">
        <v>0.008182844243792325</v>
      </c>
      <c r="L67" s="28">
        <v>0.20457110609480814</v>
      </c>
      <c r="M67" s="28">
        <v>0</v>
      </c>
      <c r="N67" s="28">
        <v>0.0654627539503386</v>
      </c>
      <c r="O67" s="28">
        <v>0.008182844243792325</v>
      </c>
      <c r="P67" s="28">
        <v>0</v>
      </c>
      <c r="Q67" s="28">
        <v>1.1701467268623025</v>
      </c>
      <c r="R67" s="28">
        <v>0.008182844243792325</v>
      </c>
      <c r="S67" s="28">
        <v>0.07364559819413093</v>
      </c>
      <c r="T67" s="28">
        <v>0</v>
      </c>
      <c r="U67" s="28">
        <v>0</v>
      </c>
      <c r="V67" s="28">
        <v>0.008182844243792325</v>
      </c>
      <c r="W67" s="28">
        <v>0.31094808126410833</v>
      </c>
      <c r="X67" s="28">
        <v>0</v>
      </c>
      <c r="Y67" s="28">
        <v>2.21755079006772</v>
      </c>
      <c r="Z67" s="28">
        <v>0.40095936794582393</v>
      </c>
      <c r="AA67" s="28">
        <v>0.0654627539503386</v>
      </c>
      <c r="AB67" s="28">
        <v>0.8428329571106095</v>
      </c>
      <c r="AC67" s="28">
        <v>0.008182844243792325</v>
      </c>
      <c r="AD67" s="28">
        <v>0</v>
      </c>
      <c r="AE67" s="28">
        <v>0</v>
      </c>
      <c r="AF67" s="28">
        <v>0.05727990970654627</v>
      </c>
      <c r="AG67" s="28">
        <v>0</v>
      </c>
      <c r="AH67" s="28">
        <v>2.9867381489841986</v>
      </c>
      <c r="AI67" s="28">
        <v>0</v>
      </c>
      <c r="AJ67" s="28">
        <v>6.251693002257336</v>
      </c>
      <c r="AK67" s="28">
        <v>0</v>
      </c>
      <c r="AL67" s="28">
        <v>3.109480812641084</v>
      </c>
      <c r="AM67" s="28">
        <v>0.008182844243792325</v>
      </c>
      <c r="AN67" s="28">
        <v>16.267494356659142</v>
      </c>
      <c r="AO67" s="28">
        <v>4.361455981941309</v>
      </c>
      <c r="AP67" s="28">
        <v>2.528498871331829</v>
      </c>
      <c r="AQ67" s="28">
        <v>0.8101015801354402</v>
      </c>
      <c r="AR67" s="28">
        <v>21.91365688487585</v>
      </c>
      <c r="AS67" s="28">
        <v>10.834085778781038</v>
      </c>
      <c r="AT67" s="28">
        <v>83.91506772009029</v>
      </c>
      <c r="AU67" s="28">
        <v>9.271162528216703</v>
      </c>
      <c r="AV67" s="28">
        <v>0</v>
      </c>
      <c r="AW67" s="28">
        <v>0</v>
      </c>
      <c r="AX67" s="28">
        <v>108.35722347629797</v>
      </c>
      <c r="AY67" s="28">
        <v>0.1636568848758465</v>
      </c>
      <c r="AZ67" s="28">
        <v>1.2928893905191874</v>
      </c>
      <c r="BA67" s="28">
        <v>119.08493227990971</v>
      </c>
      <c r="BB67" s="28">
        <v>203</v>
      </c>
      <c r="BD67" s="28">
        <v>203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D68" s="28">
        <v>0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D71" s="28">
        <v>-36781</v>
      </c>
      <c r="BE71" s="28">
        <f t="shared" si="4"/>
        <v>-36781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D72" s="28">
        <v>0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D75" s="28">
        <v>0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D76" s="28">
        <v>0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1160.5864466967134</v>
      </c>
      <c r="E85" s="28">
        <f aca="true" t="shared" si="5" ref="E85:BB85">SUM(E5:E84)</f>
        <v>446.1065063337737</v>
      </c>
      <c r="F85" s="28">
        <f t="shared" si="5"/>
        <v>250.32987294020037</v>
      </c>
      <c r="G85" s="28">
        <f t="shared" si="5"/>
        <v>360.4282894554485</v>
      </c>
      <c r="H85" s="28">
        <f t="shared" si="5"/>
        <v>1220.8403861424933</v>
      </c>
      <c r="I85" s="28">
        <f t="shared" si="5"/>
        <v>395.7663626513469</v>
      </c>
      <c r="J85" s="28">
        <f t="shared" si="5"/>
        <v>434.4836824215692</v>
      </c>
      <c r="K85" s="28">
        <f t="shared" si="5"/>
        <v>668.1650548116727</v>
      </c>
      <c r="L85" s="28">
        <f t="shared" si="5"/>
        <v>394.4053707588444</v>
      </c>
      <c r="M85" s="28">
        <f t="shared" si="5"/>
        <v>649.4432566784468</v>
      </c>
      <c r="N85" s="28">
        <f t="shared" si="5"/>
        <v>707.7666564881907</v>
      </c>
      <c r="O85" s="28">
        <f t="shared" si="5"/>
        <v>690.0012153498387</v>
      </c>
      <c r="P85" s="28">
        <f t="shared" si="5"/>
        <v>315.4326546073997</v>
      </c>
      <c r="Q85" s="28">
        <f t="shared" si="5"/>
        <v>440.54124719020797</v>
      </c>
      <c r="R85" s="28">
        <f t="shared" si="5"/>
        <v>121.76514373987543</v>
      </c>
      <c r="S85" s="28">
        <f t="shared" si="5"/>
        <v>432.9606552761338</v>
      </c>
      <c r="T85" s="28">
        <f t="shared" si="5"/>
        <v>892.7427270821353</v>
      </c>
      <c r="U85" s="28">
        <f t="shared" si="5"/>
        <v>257.5174584523467</v>
      </c>
      <c r="V85" s="28">
        <f t="shared" si="5"/>
        <v>236.82306092403806</v>
      </c>
      <c r="W85" s="28">
        <f t="shared" si="5"/>
        <v>178.6369299592908</v>
      </c>
      <c r="X85" s="28">
        <f t="shared" si="5"/>
        <v>277.2484943449139</v>
      </c>
      <c r="Y85" s="28">
        <f t="shared" si="5"/>
        <v>234.46640838581268</v>
      </c>
      <c r="Z85" s="28">
        <f t="shared" si="5"/>
        <v>224.14678201575285</v>
      </c>
      <c r="AA85" s="28">
        <f t="shared" si="5"/>
        <v>80.38200921429805</v>
      </c>
      <c r="AB85" s="28">
        <f t="shared" si="5"/>
        <v>650.4080900130638</v>
      </c>
      <c r="AC85" s="28">
        <f t="shared" si="5"/>
        <v>175.8825121490026</v>
      </c>
      <c r="AD85" s="28">
        <f t="shared" si="5"/>
        <v>143.37876428316085</v>
      </c>
      <c r="AE85" s="28">
        <f t="shared" si="5"/>
        <v>250.71473689703703</v>
      </c>
      <c r="AF85" s="28">
        <f t="shared" si="5"/>
        <v>446.6861665346978</v>
      </c>
      <c r="AG85" s="28">
        <f t="shared" si="5"/>
        <v>568.031301972774</v>
      </c>
      <c r="AH85" s="28">
        <f t="shared" si="5"/>
        <v>87.97407944973436</v>
      </c>
      <c r="AI85" s="28">
        <f t="shared" si="5"/>
        <v>187.23052227545267</v>
      </c>
      <c r="AJ85" s="28">
        <f t="shared" si="5"/>
        <v>1289.0676572525153</v>
      </c>
      <c r="AK85" s="28">
        <f t="shared" si="5"/>
        <v>276.49429750727955</v>
      </c>
      <c r="AL85" s="28">
        <f t="shared" si="5"/>
        <v>916.4789153475224</v>
      </c>
      <c r="AM85" s="28">
        <f t="shared" si="5"/>
        <v>180.67594124356708</v>
      </c>
      <c r="AN85" s="28">
        <f t="shared" si="5"/>
        <v>104.46631549260296</v>
      </c>
      <c r="AO85" s="28">
        <f t="shared" si="5"/>
        <v>939.0934526112177</v>
      </c>
      <c r="AP85" s="28">
        <f t="shared" si="5"/>
        <v>260.8205891856763</v>
      </c>
      <c r="AQ85" s="28">
        <f t="shared" si="5"/>
        <v>26.237480986857864</v>
      </c>
      <c r="AR85" s="28">
        <f t="shared" si="5"/>
        <v>379.33404566436104</v>
      </c>
      <c r="AS85" s="28">
        <f t="shared" si="5"/>
        <v>191.86286915040415</v>
      </c>
      <c r="AT85" s="28">
        <f t="shared" si="5"/>
        <v>18145.82440993767</v>
      </c>
      <c r="AU85" s="28">
        <f t="shared" si="5"/>
        <v>6273.045892843697</v>
      </c>
      <c r="AV85" s="28">
        <f t="shared" si="5"/>
        <v>0</v>
      </c>
      <c r="AW85" s="28">
        <f t="shared" si="5"/>
        <v>0</v>
      </c>
      <c r="AX85" s="28">
        <f t="shared" si="5"/>
        <v>7894.11208488283</v>
      </c>
      <c r="AY85" s="28">
        <f t="shared" si="5"/>
        <v>4220.909051100057</v>
      </c>
      <c r="AZ85" s="28">
        <f t="shared" si="5"/>
        <v>247.10856123574587</v>
      </c>
      <c r="BA85" s="28">
        <f t="shared" si="5"/>
        <v>18635.17559006232</v>
      </c>
      <c r="BB85" s="28">
        <f t="shared" si="5"/>
        <v>36781</v>
      </c>
      <c r="BD85" s="28">
        <f>SUM(BD5:BD84)</f>
        <v>0</v>
      </c>
      <c r="BE85" s="28">
        <f t="shared" si="4"/>
        <v>-36781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49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2.28125" style="0" bestFit="1" customWidth="1"/>
    <col min="3" max="3" width="6.8515625" style="0" customWidth="1"/>
    <col min="4" max="67" width="9.421875" style="0" bestFit="1" customWidth="1"/>
    <col min="68" max="68" width="10.140625" style="0" bestFit="1" customWidth="1"/>
    <col min="69" max="69" width="9.57421875" style="0" bestFit="1" customWidth="1"/>
    <col min="70" max="76" width="9.421875" style="0" bestFit="1" customWidth="1"/>
    <col min="77" max="77" width="9.57421875" style="0" bestFit="1" customWidth="1"/>
    <col min="78" max="79" width="9.28125" style="0" bestFit="1" customWidth="1"/>
    <col min="80" max="80" width="10.00390625" style="0" bestFit="1" customWidth="1"/>
    <col min="81" max="83" width="9.28125" style="0" bestFit="1" customWidth="1"/>
    <col min="84" max="84" width="12.8515625" style="0" bestFit="1" customWidth="1"/>
  </cols>
  <sheetData>
    <row r="1" spans="1:84" ht="12.75">
      <c r="A1" s="1" t="s">
        <v>0</v>
      </c>
      <c r="B1" s="2" t="s">
        <v>1</v>
      </c>
      <c r="C1" s="2"/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58</v>
      </c>
      <c r="BI1" s="4" t="s">
        <v>59</v>
      </c>
      <c r="BJ1" s="4" t="s">
        <v>60</v>
      </c>
      <c r="BK1" s="4" t="s">
        <v>61</v>
      </c>
      <c r="BL1" s="4" t="s">
        <v>62</v>
      </c>
      <c r="BM1" s="4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4" t="s">
        <v>71</v>
      </c>
      <c r="BV1" s="4" t="s">
        <v>72</v>
      </c>
      <c r="BW1" s="4" t="s">
        <v>73</v>
      </c>
      <c r="BX1" s="4" t="s">
        <v>74</v>
      </c>
      <c r="BY1" s="4" t="s">
        <v>75</v>
      </c>
      <c r="BZ1" s="4" t="s">
        <v>76</v>
      </c>
      <c r="CA1" s="4" t="s">
        <v>77</v>
      </c>
      <c r="CB1" s="4" t="s">
        <v>78</v>
      </c>
      <c r="CC1" s="4" t="s">
        <v>79</v>
      </c>
      <c r="CD1" s="4" t="s">
        <v>80</v>
      </c>
      <c r="CE1" s="4" t="s">
        <v>81</v>
      </c>
      <c r="CF1" s="4"/>
    </row>
    <row r="2" spans="1:84" ht="12.75">
      <c r="A2" s="5" t="s">
        <v>82</v>
      </c>
      <c r="B2" s="6" t="s">
        <v>82</v>
      </c>
      <c r="C2" s="6"/>
      <c r="D2" s="7" t="s">
        <v>83</v>
      </c>
      <c r="E2" s="7" t="s">
        <v>84</v>
      </c>
      <c r="F2" s="7" t="s">
        <v>85</v>
      </c>
      <c r="G2" s="7" t="s">
        <v>86</v>
      </c>
      <c r="H2" s="7" t="s">
        <v>87</v>
      </c>
      <c r="I2" s="7" t="s">
        <v>88</v>
      </c>
      <c r="J2" s="7" t="s">
        <v>89</v>
      </c>
      <c r="K2" s="7" t="s">
        <v>90</v>
      </c>
      <c r="L2" s="7" t="s">
        <v>91</v>
      </c>
      <c r="M2" s="7" t="s">
        <v>92</v>
      </c>
      <c r="N2" s="8" t="s">
        <v>93</v>
      </c>
      <c r="O2" s="8" t="s">
        <v>94</v>
      </c>
      <c r="P2" s="7" t="s">
        <v>95</v>
      </c>
      <c r="Q2" s="7" t="s">
        <v>96</v>
      </c>
      <c r="R2" s="7" t="s">
        <v>97</v>
      </c>
      <c r="S2" s="8" t="s">
        <v>98</v>
      </c>
      <c r="T2" s="7" t="s">
        <v>99</v>
      </c>
      <c r="U2" s="7" t="s">
        <v>100</v>
      </c>
      <c r="V2" s="7" t="s">
        <v>101</v>
      </c>
      <c r="W2" s="8" t="s">
        <v>102</v>
      </c>
      <c r="X2" s="7" t="s">
        <v>103</v>
      </c>
      <c r="Y2" s="7" t="s">
        <v>104</v>
      </c>
      <c r="Z2" s="7" t="s">
        <v>105</v>
      </c>
      <c r="AA2" s="7" t="s">
        <v>106</v>
      </c>
      <c r="AB2" s="8" t="s">
        <v>107</v>
      </c>
      <c r="AC2" s="8" t="s">
        <v>108</v>
      </c>
      <c r="AD2" s="7" t="s">
        <v>109</v>
      </c>
      <c r="AE2" s="8" t="s">
        <v>110</v>
      </c>
      <c r="AF2" s="7" t="s">
        <v>111</v>
      </c>
      <c r="AG2" s="8" t="s">
        <v>112</v>
      </c>
      <c r="AH2" s="8" t="s">
        <v>113</v>
      </c>
      <c r="AI2" s="7" t="s">
        <v>114</v>
      </c>
      <c r="AJ2" s="7" t="s">
        <v>115</v>
      </c>
      <c r="AK2" s="8" t="s">
        <v>102</v>
      </c>
      <c r="AL2" s="8" t="s">
        <v>116</v>
      </c>
      <c r="AM2" s="7"/>
      <c r="AN2" s="7" t="s">
        <v>117</v>
      </c>
      <c r="AO2" s="7"/>
      <c r="AP2" s="7"/>
      <c r="AQ2" s="7" t="s">
        <v>118</v>
      </c>
      <c r="AR2" s="7" t="s">
        <v>119</v>
      </c>
      <c r="AS2" s="7" t="s">
        <v>120</v>
      </c>
      <c r="AT2" s="8" t="s">
        <v>121</v>
      </c>
      <c r="AU2" s="7" t="s">
        <v>122</v>
      </c>
      <c r="AV2" s="8" t="s">
        <v>121</v>
      </c>
      <c r="AW2" s="7" t="s">
        <v>122</v>
      </c>
      <c r="AX2" s="7" t="s">
        <v>102</v>
      </c>
      <c r="AY2" s="7" t="s">
        <v>123</v>
      </c>
      <c r="AZ2" s="8" t="s">
        <v>124</v>
      </c>
      <c r="BA2" s="8" t="s">
        <v>125</v>
      </c>
      <c r="BB2" s="7" t="s">
        <v>126</v>
      </c>
      <c r="BC2" s="7" t="s">
        <v>127</v>
      </c>
      <c r="BD2" s="8" t="s">
        <v>102</v>
      </c>
      <c r="BE2" s="7" t="s">
        <v>128</v>
      </c>
      <c r="BF2" s="8" t="s">
        <v>129</v>
      </c>
      <c r="BG2" s="7" t="s">
        <v>91</v>
      </c>
      <c r="BH2" s="7" t="s">
        <v>95</v>
      </c>
      <c r="BI2" s="7"/>
      <c r="BJ2" s="7" t="s">
        <v>130</v>
      </c>
      <c r="BK2" s="7" t="s">
        <v>130</v>
      </c>
      <c r="BL2" s="7" t="s">
        <v>131</v>
      </c>
      <c r="BM2" s="7"/>
      <c r="BN2" s="7" t="s">
        <v>132</v>
      </c>
      <c r="BO2" s="7" t="s">
        <v>133</v>
      </c>
      <c r="BP2" s="7" t="s">
        <v>134</v>
      </c>
      <c r="BQ2" s="8" t="s">
        <v>135</v>
      </c>
      <c r="BR2" s="8" t="s">
        <v>135</v>
      </c>
      <c r="BS2" s="7"/>
      <c r="BT2" s="7"/>
      <c r="BU2" s="7" t="s">
        <v>136</v>
      </c>
      <c r="BV2" s="7" t="s">
        <v>137</v>
      </c>
      <c r="BW2" s="7" t="s">
        <v>95</v>
      </c>
      <c r="BX2" s="7" t="s">
        <v>138</v>
      </c>
      <c r="BY2" s="8" t="s">
        <v>139</v>
      </c>
      <c r="BZ2" s="7" t="s">
        <v>140</v>
      </c>
      <c r="CA2" s="7" t="s">
        <v>141</v>
      </c>
      <c r="CB2" s="7" t="s">
        <v>142</v>
      </c>
      <c r="CC2" s="7" t="s">
        <v>143</v>
      </c>
      <c r="CD2" s="7" t="s">
        <v>144</v>
      </c>
      <c r="CE2" s="7" t="s">
        <v>145</v>
      </c>
      <c r="CF2" s="7" t="s">
        <v>146</v>
      </c>
    </row>
    <row r="3" spans="1:86" ht="12.75">
      <c r="A3" s="1" t="s">
        <v>147</v>
      </c>
      <c r="B3" s="2" t="s">
        <v>147</v>
      </c>
      <c r="C3" s="2"/>
      <c r="D3" s="7" t="s">
        <v>148</v>
      </c>
      <c r="E3" s="8" t="s">
        <v>149</v>
      </c>
      <c r="F3" s="7" t="s">
        <v>150</v>
      </c>
      <c r="G3" s="7" t="s">
        <v>151</v>
      </c>
      <c r="H3" s="7" t="s">
        <v>151</v>
      </c>
      <c r="I3" s="7" t="s">
        <v>152</v>
      </c>
      <c r="J3" s="7" t="s">
        <v>151</v>
      </c>
      <c r="K3" s="8" t="s">
        <v>153</v>
      </c>
      <c r="L3" s="7" t="s">
        <v>154</v>
      </c>
      <c r="M3" s="7" t="s">
        <v>155</v>
      </c>
      <c r="N3" s="7" t="s">
        <v>156</v>
      </c>
      <c r="O3" s="7" t="s">
        <v>157</v>
      </c>
      <c r="P3" s="7" t="s">
        <v>158</v>
      </c>
      <c r="Q3" s="7" t="s">
        <v>159</v>
      </c>
      <c r="R3" s="8" t="s">
        <v>160</v>
      </c>
      <c r="S3" s="8" t="s">
        <v>161</v>
      </c>
      <c r="T3" s="7" t="s">
        <v>162</v>
      </c>
      <c r="U3" s="7" t="s">
        <v>163</v>
      </c>
      <c r="V3" s="8" t="s">
        <v>164</v>
      </c>
      <c r="W3" s="8" t="s">
        <v>165</v>
      </c>
      <c r="X3" s="8" t="s">
        <v>166</v>
      </c>
      <c r="Y3" s="7" t="s">
        <v>167</v>
      </c>
      <c r="Z3" s="8" t="s">
        <v>168</v>
      </c>
      <c r="AA3" s="7" t="s">
        <v>169</v>
      </c>
      <c r="AB3" s="7" t="s">
        <v>170</v>
      </c>
      <c r="AC3" s="7" t="s">
        <v>171</v>
      </c>
      <c r="AD3" s="7" t="s">
        <v>172</v>
      </c>
      <c r="AE3" s="8" t="s">
        <v>173</v>
      </c>
      <c r="AF3" s="7" t="s">
        <v>174</v>
      </c>
      <c r="AG3" s="8" t="s">
        <v>175</v>
      </c>
      <c r="AH3" s="7" t="s">
        <v>176</v>
      </c>
      <c r="AI3" s="7" t="s">
        <v>177</v>
      </c>
      <c r="AJ3" s="7" t="s">
        <v>178</v>
      </c>
      <c r="AK3" s="7" t="s">
        <v>179</v>
      </c>
      <c r="AL3" s="7" t="s">
        <v>180</v>
      </c>
      <c r="AM3" s="7" t="s">
        <v>181</v>
      </c>
      <c r="AN3" s="7" t="s">
        <v>182</v>
      </c>
      <c r="AO3" s="7" t="s">
        <v>183</v>
      </c>
      <c r="AP3" s="7" t="s">
        <v>184</v>
      </c>
      <c r="AQ3" s="8" t="s">
        <v>185</v>
      </c>
      <c r="AR3" s="7" t="s">
        <v>186</v>
      </c>
      <c r="AS3" s="7" t="s">
        <v>187</v>
      </c>
      <c r="AT3" s="7" t="s">
        <v>188</v>
      </c>
      <c r="AU3" s="7" t="s">
        <v>188</v>
      </c>
      <c r="AV3" s="7" t="s">
        <v>189</v>
      </c>
      <c r="AW3" s="7" t="s">
        <v>189</v>
      </c>
      <c r="AX3" s="8" t="s">
        <v>190</v>
      </c>
      <c r="AY3" s="7" t="s">
        <v>191</v>
      </c>
      <c r="AZ3" s="7" t="s">
        <v>192</v>
      </c>
      <c r="BA3" s="7" t="s">
        <v>193</v>
      </c>
      <c r="BB3" s="7" t="s">
        <v>194</v>
      </c>
      <c r="BC3" s="7" t="s">
        <v>195</v>
      </c>
      <c r="BD3" s="8" t="s">
        <v>196</v>
      </c>
      <c r="BE3" s="7" t="s">
        <v>197</v>
      </c>
      <c r="BF3" s="7" t="s">
        <v>198</v>
      </c>
      <c r="BG3" s="7" t="s">
        <v>194</v>
      </c>
      <c r="BH3" s="7" t="s">
        <v>199</v>
      </c>
      <c r="BI3" s="8" t="s">
        <v>149</v>
      </c>
      <c r="BJ3" s="7" t="s">
        <v>200</v>
      </c>
      <c r="BK3" s="7" t="s">
        <v>201</v>
      </c>
      <c r="BL3" s="7" t="s">
        <v>202</v>
      </c>
      <c r="BM3" s="7" t="s">
        <v>203</v>
      </c>
      <c r="BN3" s="7" t="s">
        <v>204</v>
      </c>
      <c r="BO3" s="7" t="s">
        <v>205</v>
      </c>
      <c r="BP3" s="7" t="s">
        <v>206</v>
      </c>
      <c r="BQ3" s="7" t="s">
        <v>207</v>
      </c>
      <c r="BR3" s="7" t="s">
        <v>208</v>
      </c>
      <c r="BS3" s="8" t="s">
        <v>209</v>
      </c>
      <c r="BT3" s="7" t="s">
        <v>210</v>
      </c>
      <c r="BU3" s="7" t="s">
        <v>211</v>
      </c>
      <c r="BV3" s="7" t="s">
        <v>212</v>
      </c>
      <c r="BW3" s="7" t="s">
        <v>136</v>
      </c>
      <c r="BX3" s="7" t="s">
        <v>213</v>
      </c>
      <c r="BY3" s="7" t="s">
        <v>214</v>
      </c>
      <c r="BZ3" s="7" t="s">
        <v>215</v>
      </c>
      <c r="CA3" s="7" t="s">
        <v>216</v>
      </c>
      <c r="CB3" s="8" t="s">
        <v>217</v>
      </c>
      <c r="CC3" s="8" t="s">
        <v>217</v>
      </c>
      <c r="CD3" s="8" t="s">
        <v>217</v>
      </c>
      <c r="CE3" s="7" t="s">
        <v>218</v>
      </c>
      <c r="CF3" s="7" t="s">
        <v>219</v>
      </c>
      <c r="CH3" s="21" t="s">
        <v>455</v>
      </c>
    </row>
    <row r="4" spans="1:84" ht="12.75">
      <c r="A4" s="9"/>
      <c r="B4" s="9"/>
      <c r="C4" s="9"/>
      <c r="D4">
        <v>1</v>
      </c>
      <c r="E4">
        <f>D4+1</f>
        <v>2</v>
      </c>
      <c r="F4">
        <f aca="true" t="shared" si="0" ref="F4:BQ4">E4+1</f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f t="shared" si="0"/>
        <v>51</v>
      </c>
      <c r="BC4">
        <f t="shared" si="0"/>
        <v>52</v>
      </c>
      <c r="BD4">
        <f t="shared" si="0"/>
        <v>53</v>
      </c>
      <c r="BE4">
        <f t="shared" si="0"/>
        <v>54</v>
      </c>
      <c r="BF4">
        <f t="shared" si="0"/>
        <v>55</v>
      </c>
      <c r="BG4">
        <f t="shared" si="0"/>
        <v>56</v>
      </c>
      <c r="BH4">
        <f t="shared" si="0"/>
        <v>57</v>
      </c>
      <c r="BI4">
        <f t="shared" si="0"/>
        <v>58</v>
      </c>
      <c r="BJ4">
        <f t="shared" si="0"/>
        <v>59</v>
      </c>
      <c r="BK4">
        <f t="shared" si="0"/>
        <v>60</v>
      </c>
      <c r="BL4">
        <f t="shared" si="0"/>
        <v>61</v>
      </c>
      <c r="BM4">
        <f t="shared" si="0"/>
        <v>62</v>
      </c>
      <c r="BN4">
        <f t="shared" si="0"/>
        <v>63</v>
      </c>
      <c r="BO4">
        <f t="shared" si="0"/>
        <v>64</v>
      </c>
      <c r="BP4">
        <f t="shared" si="0"/>
        <v>65</v>
      </c>
      <c r="BQ4">
        <f t="shared" si="0"/>
        <v>66</v>
      </c>
      <c r="BR4">
        <f aca="true" t="shared" si="1" ref="BR4:CF4">BQ4+1</f>
        <v>67</v>
      </c>
      <c r="BS4">
        <f t="shared" si="1"/>
        <v>68</v>
      </c>
      <c r="BT4">
        <f t="shared" si="1"/>
        <v>69</v>
      </c>
      <c r="BU4">
        <f t="shared" si="1"/>
        <v>70</v>
      </c>
      <c r="BV4">
        <f t="shared" si="1"/>
        <v>71</v>
      </c>
      <c r="BW4">
        <f t="shared" si="1"/>
        <v>72</v>
      </c>
      <c r="BX4">
        <f t="shared" si="1"/>
        <v>73</v>
      </c>
      <c r="BY4">
        <f t="shared" si="1"/>
        <v>74</v>
      </c>
      <c r="BZ4">
        <f t="shared" si="1"/>
        <v>75</v>
      </c>
      <c r="CA4">
        <f t="shared" si="1"/>
        <v>76</v>
      </c>
      <c r="CB4">
        <f t="shared" si="1"/>
        <v>77</v>
      </c>
      <c r="CC4">
        <f t="shared" si="1"/>
        <v>78</v>
      </c>
      <c r="CD4">
        <f t="shared" si="1"/>
        <v>79</v>
      </c>
      <c r="CE4">
        <f t="shared" si="1"/>
        <v>80</v>
      </c>
      <c r="CF4">
        <f t="shared" si="1"/>
        <v>81</v>
      </c>
    </row>
    <row r="5" spans="1:86" ht="12.75">
      <c r="A5" s="1" t="s">
        <v>220</v>
      </c>
      <c r="B5" s="6" t="s">
        <v>221</v>
      </c>
      <c r="C5" s="15">
        <v>1</v>
      </c>
      <c r="D5" s="23">
        <v>8839</v>
      </c>
      <c r="E5" s="23">
        <v>17151</v>
      </c>
      <c r="F5" s="23">
        <v>4797</v>
      </c>
      <c r="G5" s="23">
        <v>1428</v>
      </c>
      <c r="H5" s="23">
        <v>20562</v>
      </c>
      <c r="I5" s="23">
        <v>3894</v>
      </c>
      <c r="J5" s="23">
        <v>10647</v>
      </c>
      <c r="K5" s="23">
        <v>28806</v>
      </c>
      <c r="L5" s="23">
        <v>12020</v>
      </c>
      <c r="M5" s="23">
        <v>10821</v>
      </c>
      <c r="N5" s="23">
        <v>64503</v>
      </c>
      <c r="O5" s="23">
        <v>0</v>
      </c>
      <c r="P5" s="23">
        <v>128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111</v>
      </c>
      <c r="AE5" s="23">
        <v>10</v>
      </c>
      <c r="AF5" s="23">
        <v>0</v>
      </c>
      <c r="AG5" s="23">
        <v>0</v>
      </c>
      <c r="AH5" s="23">
        <v>8</v>
      </c>
      <c r="AI5" s="23">
        <v>0</v>
      </c>
      <c r="AJ5" s="23">
        <v>0</v>
      </c>
      <c r="AK5" s="23">
        <v>0</v>
      </c>
      <c r="AL5" s="23">
        <v>755</v>
      </c>
      <c r="AM5" s="23">
        <v>0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3">
        <v>0</v>
      </c>
      <c r="AZ5" s="23">
        <v>0</v>
      </c>
      <c r="BA5" s="23">
        <v>347</v>
      </c>
      <c r="BB5" s="23">
        <v>1293</v>
      </c>
      <c r="BC5" s="23">
        <v>0</v>
      </c>
      <c r="BD5" s="23">
        <v>4587</v>
      </c>
      <c r="BE5" s="23">
        <v>4389</v>
      </c>
      <c r="BF5" s="23">
        <v>1415</v>
      </c>
      <c r="BG5" s="23">
        <v>0</v>
      </c>
      <c r="BH5" s="23">
        <v>1187</v>
      </c>
      <c r="BI5" s="23">
        <v>409</v>
      </c>
      <c r="BJ5" s="23">
        <v>12</v>
      </c>
      <c r="BK5" s="23">
        <v>0</v>
      </c>
      <c r="BL5" s="23">
        <v>180</v>
      </c>
      <c r="BM5" s="23">
        <v>268</v>
      </c>
      <c r="BN5" s="23">
        <v>0</v>
      </c>
      <c r="BO5" s="23">
        <v>0</v>
      </c>
      <c r="BP5" s="23">
        <v>0</v>
      </c>
      <c r="BQ5" s="23">
        <v>8</v>
      </c>
      <c r="BR5" s="23">
        <v>0</v>
      </c>
      <c r="BS5" s="23">
        <v>0</v>
      </c>
      <c r="BT5" s="23">
        <v>0</v>
      </c>
      <c r="BU5" s="23">
        <v>0</v>
      </c>
      <c r="BV5" s="23">
        <v>0</v>
      </c>
      <c r="BW5" s="23">
        <v>0</v>
      </c>
      <c r="BX5" s="23">
        <v>0</v>
      </c>
      <c r="BY5" s="23">
        <v>0</v>
      </c>
      <c r="BZ5" s="23">
        <v>18</v>
      </c>
      <c r="CA5" s="23">
        <v>0</v>
      </c>
      <c r="CB5" s="23">
        <v>0</v>
      </c>
      <c r="CC5" s="23">
        <v>0</v>
      </c>
      <c r="CD5" s="23">
        <v>0</v>
      </c>
      <c r="CE5" s="23">
        <v>0</v>
      </c>
      <c r="CF5" s="23">
        <v>198593</v>
      </c>
      <c r="CH5" s="22">
        <f>CF5-SUM(D5:CE5)</f>
        <v>0</v>
      </c>
    </row>
    <row r="6" spans="1:86" ht="12.75">
      <c r="A6" s="1" t="s">
        <v>222</v>
      </c>
      <c r="B6" s="2" t="s">
        <v>223</v>
      </c>
      <c r="C6" s="16">
        <f>C5+1</f>
        <v>2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24907</v>
      </c>
      <c r="P6" s="23">
        <v>12932</v>
      </c>
      <c r="Q6" s="23">
        <v>0</v>
      </c>
      <c r="R6" s="23">
        <v>0</v>
      </c>
      <c r="S6" s="23">
        <v>53</v>
      </c>
      <c r="T6" s="23">
        <v>31</v>
      </c>
      <c r="U6" s="23">
        <v>0</v>
      </c>
      <c r="V6" s="23">
        <v>1</v>
      </c>
      <c r="W6" s="23">
        <v>0</v>
      </c>
      <c r="X6" s="23">
        <v>16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16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1</v>
      </c>
      <c r="AN6" s="23">
        <v>0</v>
      </c>
      <c r="AO6" s="23">
        <v>2</v>
      </c>
      <c r="AP6" s="23">
        <v>7</v>
      </c>
      <c r="AQ6" s="23">
        <v>0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3">
        <v>0</v>
      </c>
      <c r="AZ6" s="23">
        <v>0</v>
      </c>
      <c r="BA6" s="23">
        <v>0</v>
      </c>
      <c r="BB6" s="23">
        <v>0</v>
      </c>
      <c r="BC6" s="23">
        <v>0</v>
      </c>
      <c r="BD6" s="23">
        <v>18</v>
      </c>
      <c r="BE6" s="23">
        <v>0</v>
      </c>
      <c r="BF6" s="23">
        <v>23</v>
      </c>
      <c r="BG6" s="23">
        <v>0</v>
      </c>
      <c r="BH6" s="23">
        <v>0</v>
      </c>
      <c r="BI6" s="23">
        <v>0</v>
      </c>
      <c r="BJ6" s="23">
        <v>0</v>
      </c>
      <c r="BK6" s="23">
        <v>0</v>
      </c>
      <c r="BL6" s="23">
        <v>0</v>
      </c>
      <c r="BM6" s="23">
        <v>0</v>
      </c>
      <c r="BN6" s="23">
        <v>0</v>
      </c>
      <c r="BO6" s="23">
        <v>0</v>
      </c>
      <c r="BP6" s="23">
        <v>25</v>
      </c>
      <c r="BQ6" s="23">
        <v>81</v>
      </c>
      <c r="BR6" s="23">
        <v>0</v>
      </c>
      <c r="BS6" s="23">
        <v>0</v>
      </c>
      <c r="BT6" s="23">
        <v>0</v>
      </c>
      <c r="BU6" s="23">
        <v>0</v>
      </c>
      <c r="BV6" s="23">
        <v>0</v>
      </c>
      <c r="BW6" s="23">
        <v>0</v>
      </c>
      <c r="BX6" s="23">
        <v>0</v>
      </c>
      <c r="BY6" s="23">
        <v>0</v>
      </c>
      <c r="BZ6" s="23">
        <v>91</v>
      </c>
      <c r="CA6" s="23">
        <v>0</v>
      </c>
      <c r="CB6" s="23">
        <v>0</v>
      </c>
      <c r="CC6" s="23">
        <v>0</v>
      </c>
      <c r="CD6" s="23">
        <v>0</v>
      </c>
      <c r="CE6" s="23">
        <v>0</v>
      </c>
      <c r="CF6" s="23">
        <v>38204</v>
      </c>
      <c r="CH6" s="22">
        <f aca="true" t="shared" si="2" ref="CH6:CH47">CF6-SUM(D6:CE6)</f>
        <v>0</v>
      </c>
    </row>
    <row r="7" spans="1:86" ht="12.75">
      <c r="A7" s="1" t="s">
        <v>224</v>
      </c>
      <c r="B7" s="2" t="s">
        <v>225</v>
      </c>
      <c r="C7" s="16">
        <f aca="true" t="shared" si="3" ref="C7:C47">C6+1</f>
        <v>3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84555</v>
      </c>
      <c r="R7" s="23">
        <v>652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2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3">
        <v>1514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  <c r="BI7" s="23">
        <v>0</v>
      </c>
      <c r="BJ7" s="23">
        <v>0</v>
      </c>
      <c r="BK7" s="23">
        <v>0</v>
      </c>
      <c r="BL7" s="23">
        <v>0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3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172</v>
      </c>
      <c r="CA7" s="23">
        <v>0</v>
      </c>
      <c r="CB7" s="23">
        <v>0</v>
      </c>
      <c r="CC7" s="23">
        <v>0</v>
      </c>
      <c r="CD7" s="23">
        <v>0</v>
      </c>
      <c r="CE7" s="23">
        <v>0</v>
      </c>
      <c r="CF7" s="23">
        <v>86895</v>
      </c>
      <c r="CH7" s="22">
        <f t="shared" si="2"/>
        <v>0</v>
      </c>
    </row>
    <row r="8" spans="1:86" ht="12.75">
      <c r="A8" s="1" t="s">
        <v>226</v>
      </c>
      <c r="B8" s="2" t="s">
        <v>227</v>
      </c>
      <c r="C8" s="16">
        <f t="shared" si="3"/>
        <v>4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191</v>
      </c>
      <c r="Q8" s="23">
        <v>0</v>
      </c>
      <c r="R8" s="23">
        <v>0</v>
      </c>
      <c r="S8" s="23">
        <v>37919</v>
      </c>
      <c r="T8" s="23">
        <v>0</v>
      </c>
      <c r="U8" s="23">
        <v>0</v>
      </c>
      <c r="V8" s="23">
        <v>23</v>
      </c>
      <c r="W8" s="23">
        <v>8</v>
      </c>
      <c r="X8" s="23">
        <v>36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1</v>
      </c>
      <c r="AE8" s="23">
        <v>0</v>
      </c>
      <c r="AF8" s="23">
        <v>0</v>
      </c>
      <c r="AG8" s="23">
        <v>4</v>
      </c>
      <c r="AH8" s="23">
        <v>0</v>
      </c>
      <c r="AI8" s="23">
        <v>0</v>
      </c>
      <c r="AJ8" s="23">
        <v>0</v>
      </c>
      <c r="AK8" s="23">
        <v>1</v>
      </c>
      <c r="AL8" s="23">
        <v>0</v>
      </c>
      <c r="AM8" s="23">
        <v>1</v>
      </c>
      <c r="AN8" s="23">
        <v>0</v>
      </c>
      <c r="AO8" s="23">
        <v>0</v>
      </c>
      <c r="AP8" s="23">
        <v>19</v>
      </c>
      <c r="AQ8" s="23">
        <v>15</v>
      </c>
      <c r="AR8" s="23">
        <v>0</v>
      </c>
      <c r="AS8" s="23">
        <v>2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3">
        <v>0</v>
      </c>
      <c r="BM8" s="23">
        <v>0</v>
      </c>
      <c r="BN8" s="23">
        <v>0</v>
      </c>
      <c r="BO8" s="23">
        <v>0</v>
      </c>
      <c r="BP8" s="23">
        <v>15</v>
      </c>
      <c r="BQ8" s="23">
        <v>7</v>
      </c>
      <c r="BR8" s="23">
        <v>0</v>
      </c>
      <c r="BS8" s="23">
        <v>0</v>
      </c>
      <c r="BT8" s="23">
        <v>0</v>
      </c>
      <c r="BU8" s="23">
        <v>0</v>
      </c>
      <c r="BV8" s="23">
        <v>0</v>
      </c>
      <c r="BW8" s="23">
        <v>0</v>
      </c>
      <c r="BX8" s="23">
        <v>0</v>
      </c>
      <c r="BY8" s="23">
        <v>0</v>
      </c>
      <c r="BZ8" s="23">
        <v>34</v>
      </c>
      <c r="CA8" s="23">
        <v>0</v>
      </c>
      <c r="CB8" s="23">
        <v>0</v>
      </c>
      <c r="CC8" s="23">
        <v>0</v>
      </c>
      <c r="CD8" s="23">
        <v>0</v>
      </c>
      <c r="CE8" s="23">
        <v>0</v>
      </c>
      <c r="CF8" s="23">
        <v>38276</v>
      </c>
      <c r="CH8" s="22">
        <f t="shared" si="2"/>
        <v>0</v>
      </c>
    </row>
    <row r="9" spans="1:86" ht="12.75">
      <c r="A9" s="1" t="s">
        <v>228</v>
      </c>
      <c r="B9" s="6" t="s">
        <v>229</v>
      </c>
      <c r="C9" s="16">
        <f t="shared" si="3"/>
        <v>5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1759</v>
      </c>
      <c r="Q9" s="23">
        <v>0</v>
      </c>
      <c r="R9" s="23">
        <v>0</v>
      </c>
      <c r="S9" s="23">
        <v>0</v>
      </c>
      <c r="T9" s="23">
        <v>12753</v>
      </c>
      <c r="U9" s="23">
        <v>55185</v>
      </c>
      <c r="V9" s="23">
        <v>0</v>
      </c>
      <c r="W9" s="23">
        <v>755</v>
      </c>
      <c r="X9" s="23">
        <v>78</v>
      </c>
      <c r="Y9" s="23">
        <v>0</v>
      </c>
      <c r="Z9" s="23">
        <v>0</v>
      </c>
      <c r="AA9" s="23">
        <v>0</v>
      </c>
      <c r="AB9" s="23">
        <v>0</v>
      </c>
      <c r="AC9" s="23">
        <v>38</v>
      </c>
      <c r="AD9" s="23">
        <v>0</v>
      </c>
      <c r="AE9" s="23">
        <v>0</v>
      </c>
      <c r="AF9" s="23">
        <v>0</v>
      </c>
      <c r="AG9" s="23">
        <v>110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1</v>
      </c>
      <c r="BQ9" s="23">
        <v>0</v>
      </c>
      <c r="BR9" s="23">
        <v>0</v>
      </c>
      <c r="BS9" s="23">
        <v>0</v>
      </c>
      <c r="BT9" s="23">
        <v>0</v>
      </c>
      <c r="BU9" s="23">
        <v>0</v>
      </c>
      <c r="BV9" s="23">
        <v>0</v>
      </c>
      <c r="BW9" s="23">
        <v>0</v>
      </c>
      <c r="BX9" s="23">
        <v>0</v>
      </c>
      <c r="BY9" s="23">
        <v>0</v>
      </c>
      <c r="BZ9" s="23">
        <v>35</v>
      </c>
      <c r="CA9" s="23">
        <v>0</v>
      </c>
      <c r="CB9" s="23">
        <v>0</v>
      </c>
      <c r="CC9" s="23">
        <v>0</v>
      </c>
      <c r="CD9" s="23">
        <v>0</v>
      </c>
      <c r="CE9" s="23">
        <v>0</v>
      </c>
      <c r="CF9" s="23">
        <v>70714</v>
      </c>
      <c r="CH9" s="22">
        <f t="shared" si="2"/>
        <v>0</v>
      </c>
    </row>
    <row r="10" spans="1:86" ht="12.75">
      <c r="A10" s="1" t="s">
        <v>230</v>
      </c>
      <c r="B10" s="2" t="s">
        <v>231</v>
      </c>
      <c r="C10" s="16">
        <f t="shared" si="3"/>
        <v>6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7</v>
      </c>
      <c r="Q10" s="23">
        <v>0</v>
      </c>
      <c r="R10" s="23">
        <v>0</v>
      </c>
      <c r="S10" s="23">
        <v>0</v>
      </c>
      <c r="T10" s="23">
        <v>1</v>
      </c>
      <c r="U10" s="23">
        <v>1</v>
      </c>
      <c r="V10" s="23">
        <v>26904</v>
      </c>
      <c r="W10" s="23">
        <v>3696</v>
      </c>
      <c r="X10" s="23">
        <v>1</v>
      </c>
      <c r="Y10" s="23">
        <v>0</v>
      </c>
      <c r="Z10" s="23">
        <v>84</v>
      </c>
      <c r="AA10" s="23">
        <v>13</v>
      </c>
      <c r="AB10" s="23">
        <v>0</v>
      </c>
      <c r="AC10" s="23">
        <v>6</v>
      </c>
      <c r="AD10" s="23">
        <v>0</v>
      </c>
      <c r="AE10" s="23">
        <v>0</v>
      </c>
      <c r="AF10" s="23">
        <v>0</v>
      </c>
      <c r="AG10" s="23">
        <v>207</v>
      </c>
      <c r="AH10" s="23">
        <v>0</v>
      </c>
      <c r="AI10" s="23">
        <v>0</v>
      </c>
      <c r="AJ10" s="23">
        <v>0</v>
      </c>
      <c r="AK10" s="23">
        <v>0</v>
      </c>
      <c r="AL10" s="23">
        <v>10</v>
      </c>
      <c r="AM10" s="23">
        <v>0</v>
      </c>
      <c r="AN10" s="23">
        <v>0</v>
      </c>
      <c r="AO10" s="23">
        <v>32</v>
      </c>
      <c r="AP10" s="23">
        <v>0</v>
      </c>
      <c r="AQ10" s="23">
        <v>0</v>
      </c>
      <c r="AR10" s="23">
        <v>0</v>
      </c>
      <c r="AS10" s="23">
        <v>41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148</v>
      </c>
      <c r="BO10" s="23">
        <v>0</v>
      </c>
      <c r="BP10" s="23">
        <v>2</v>
      </c>
      <c r="BQ10" s="23">
        <v>4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6</v>
      </c>
      <c r="CA10" s="23">
        <v>0</v>
      </c>
      <c r="CB10" s="23">
        <v>0</v>
      </c>
      <c r="CC10" s="23">
        <v>0</v>
      </c>
      <c r="CD10" s="23">
        <v>0</v>
      </c>
      <c r="CE10" s="23">
        <v>0</v>
      </c>
      <c r="CF10" s="23">
        <v>31163</v>
      </c>
      <c r="CH10" s="22">
        <f t="shared" si="2"/>
        <v>0</v>
      </c>
    </row>
    <row r="11" spans="1:86" ht="12.75">
      <c r="A11" s="1" t="s">
        <v>232</v>
      </c>
      <c r="B11" s="2" t="s">
        <v>233</v>
      </c>
      <c r="C11" s="16">
        <f t="shared" si="3"/>
        <v>7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2</v>
      </c>
      <c r="Q11" s="23">
        <v>0</v>
      </c>
      <c r="R11" s="23">
        <v>0</v>
      </c>
      <c r="S11" s="23">
        <v>72</v>
      </c>
      <c r="T11" s="23">
        <v>0</v>
      </c>
      <c r="U11" s="23">
        <v>114</v>
      </c>
      <c r="V11" s="23">
        <v>2</v>
      </c>
      <c r="W11" s="23">
        <v>53425</v>
      </c>
      <c r="X11" s="23">
        <v>400</v>
      </c>
      <c r="Y11" s="23">
        <v>24</v>
      </c>
      <c r="Z11" s="23">
        <v>26</v>
      </c>
      <c r="AA11" s="23">
        <v>64</v>
      </c>
      <c r="AB11" s="23">
        <v>0</v>
      </c>
      <c r="AC11" s="23">
        <v>182</v>
      </c>
      <c r="AD11" s="23">
        <v>5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1</v>
      </c>
      <c r="AR11" s="23">
        <v>271</v>
      </c>
      <c r="AS11" s="23">
        <v>18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2</v>
      </c>
      <c r="BO11" s="23">
        <v>0</v>
      </c>
      <c r="BP11" s="23">
        <v>20</v>
      </c>
      <c r="BQ11" s="23">
        <v>1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43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54672</v>
      </c>
      <c r="CH11" s="22">
        <f t="shared" si="2"/>
        <v>0</v>
      </c>
    </row>
    <row r="12" spans="1:86" ht="12.75">
      <c r="A12" s="1" t="s">
        <v>234</v>
      </c>
      <c r="B12" s="6" t="s">
        <v>235</v>
      </c>
      <c r="C12" s="16">
        <f t="shared" si="3"/>
        <v>8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18</v>
      </c>
      <c r="R12" s="23">
        <v>0</v>
      </c>
      <c r="S12" s="23">
        <v>14</v>
      </c>
      <c r="T12" s="23">
        <v>0</v>
      </c>
      <c r="U12" s="23">
        <v>4</v>
      </c>
      <c r="V12" s="23">
        <v>17</v>
      </c>
      <c r="W12" s="23">
        <v>206</v>
      </c>
      <c r="X12" s="23">
        <v>49474</v>
      </c>
      <c r="Y12" s="23">
        <v>15340</v>
      </c>
      <c r="Z12" s="23">
        <v>321</v>
      </c>
      <c r="AA12" s="23">
        <v>90</v>
      </c>
      <c r="AB12" s="23">
        <v>327</v>
      </c>
      <c r="AC12" s="23">
        <v>130</v>
      </c>
      <c r="AD12" s="23">
        <v>8</v>
      </c>
      <c r="AE12" s="23">
        <v>0</v>
      </c>
      <c r="AF12" s="23">
        <v>107</v>
      </c>
      <c r="AG12" s="23">
        <v>23</v>
      </c>
      <c r="AH12" s="23">
        <v>0</v>
      </c>
      <c r="AI12" s="23">
        <v>0</v>
      </c>
      <c r="AJ12" s="23">
        <v>0</v>
      </c>
      <c r="AK12" s="23">
        <v>6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53</v>
      </c>
      <c r="AT12" s="23">
        <v>0</v>
      </c>
      <c r="AU12" s="23">
        <v>0</v>
      </c>
      <c r="AV12" s="23">
        <v>0</v>
      </c>
      <c r="AW12" s="23">
        <v>0</v>
      </c>
      <c r="AX12" s="23">
        <v>10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11</v>
      </c>
      <c r="BO12" s="23">
        <v>0</v>
      </c>
      <c r="BP12" s="23">
        <v>19</v>
      </c>
      <c r="BQ12" s="23">
        <v>3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  <c r="BZ12" s="23">
        <v>62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66243</v>
      </c>
      <c r="CH12" s="22">
        <f t="shared" si="2"/>
        <v>0</v>
      </c>
    </row>
    <row r="13" spans="1:86" ht="12.75">
      <c r="A13" s="1" t="s">
        <v>236</v>
      </c>
      <c r="B13" s="6" t="s">
        <v>237</v>
      </c>
      <c r="C13" s="16">
        <f t="shared" si="3"/>
        <v>9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14</v>
      </c>
      <c r="T13" s="23">
        <v>0</v>
      </c>
      <c r="U13" s="23">
        <v>0</v>
      </c>
      <c r="V13" s="23">
        <v>30</v>
      </c>
      <c r="W13" s="23">
        <v>138</v>
      </c>
      <c r="X13" s="23">
        <v>244</v>
      </c>
      <c r="Y13" s="23">
        <v>0</v>
      </c>
      <c r="Z13" s="23">
        <v>44274</v>
      </c>
      <c r="AA13" s="23">
        <v>339</v>
      </c>
      <c r="AB13" s="23">
        <v>0</v>
      </c>
      <c r="AC13" s="23">
        <v>56</v>
      </c>
      <c r="AD13" s="23">
        <v>0</v>
      </c>
      <c r="AE13" s="23">
        <v>3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1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30</v>
      </c>
      <c r="AT13" s="23">
        <v>0</v>
      </c>
      <c r="AU13" s="23">
        <v>0</v>
      </c>
      <c r="AV13" s="23">
        <v>0</v>
      </c>
      <c r="AW13" s="23">
        <v>0</v>
      </c>
      <c r="AX13" s="23">
        <v>1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14</v>
      </c>
      <c r="BO13" s="23">
        <v>0</v>
      </c>
      <c r="BP13" s="23">
        <v>5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19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45168</v>
      </c>
      <c r="CH13" s="22">
        <f t="shared" si="2"/>
        <v>0</v>
      </c>
    </row>
    <row r="14" spans="1:86" ht="12.75">
      <c r="A14" s="1" t="s">
        <v>238</v>
      </c>
      <c r="B14" s="2" t="s">
        <v>239</v>
      </c>
      <c r="C14" s="16">
        <f t="shared" si="3"/>
        <v>10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41</v>
      </c>
      <c r="X14" s="23">
        <v>201</v>
      </c>
      <c r="Y14" s="23">
        <v>0</v>
      </c>
      <c r="Z14" s="23">
        <v>507</v>
      </c>
      <c r="AA14" s="23">
        <v>62824</v>
      </c>
      <c r="AB14" s="23">
        <v>0</v>
      </c>
      <c r="AC14" s="23">
        <v>314</v>
      </c>
      <c r="AD14" s="23">
        <v>0</v>
      </c>
      <c r="AE14" s="23">
        <v>30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272</v>
      </c>
      <c r="AR14" s="23">
        <v>5</v>
      </c>
      <c r="AS14" s="23">
        <v>13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11</v>
      </c>
      <c r="BO14" s="23">
        <v>0</v>
      </c>
      <c r="BP14" s="23">
        <v>27</v>
      </c>
      <c r="BQ14" s="23">
        <v>1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38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64284</v>
      </c>
      <c r="CH14" s="22">
        <f t="shared" si="2"/>
        <v>0</v>
      </c>
    </row>
    <row r="15" spans="1:86" ht="12.75">
      <c r="A15" s="1" t="s">
        <v>240</v>
      </c>
      <c r="B15" s="2" t="s">
        <v>241</v>
      </c>
      <c r="C15" s="16">
        <f t="shared" si="3"/>
        <v>11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19</v>
      </c>
      <c r="Y15" s="23">
        <v>233</v>
      </c>
      <c r="Z15" s="23">
        <v>0</v>
      </c>
      <c r="AA15" s="23">
        <v>0</v>
      </c>
      <c r="AB15" s="23">
        <v>77481</v>
      </c>
      <c r="AC15" s="23">
        <v>1457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1</v>
      </c>
      <c r="BQ15" s="23">
        <v>0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46</v>
      </c>
      <c r="CA15" s="23">
        <v>0</v>
      </c>
      <c r="CB15" s="23">
        <v>0</v>
      </c>
      <c r="CC15" s="23">
        <v>0</v>
      </c>
      <c r="CD15" s="23">
        <v>0</v>
      </c>
      <c r="CE15" s="23">
        <v>0</v>
      </c>
      <c r="CF15" s="23">
        <v>79237</v>
      </c>
      <c r="CH15" s="22">
        <f t="shared" si="2"/>
        <v>0</v>
      </c>
    </row>
    <row r="16" spans="1:86" ht="12.75">
      <c r="A16" s="1" t="s">
        <v>242</v>
      </c>
      <c r="B16" s="2" t="s">
        <v>243</v>
      </c>
      <c r="C16" s="16">
        <f t="shared" si="3"/>
        <v>12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67</v>
      </c>
      <c r="Q16" s="23">
        <v>0</v>
      </c>
      <c r="R16" s="23">
        <v>0</v>
      </c>
      <c r="S16" s="23">
        <v>12</v>
      </c>
      <c r="T16" s="23">
        <v>0</v>
      </c>
      <c r="U16" s="23">
        <v>135</v>
      </c>
      <c r="V16" s="23">
        <v>0</v>
      </c>
      <c r="W16" s="23">
        <v>667</v>
      </c>
      <c r="X16" s="23">
        <v>614</v>
      </c>
      <c r="Y16" s="23">
        <v>17</v>
      </c>
      <c r="Z16" s="23">
        <v>1141</v>
      </c>
      <c r="AA16" s="23">
        <v>21</v>
      </c>
      <c r="AB16" s="23">
        <v>1235</v>
      </c>
      <c r="AC16" s="23">
        <v>79070</v>
      </c>
      <c r="AD16" s="23">
        <v>54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94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4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5</v>
      </c>
      <c r="BO16" s="23">
        <v>0</v>
      </c>
      <c r="BP16" s="23">
        <v>57</v>
      </c>
      <c r="BQ16" s="23">
        <v>0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30</v>
      </c>
      <c r="CA16" s="23">
        <v>0</v>
      </c>
      <c r="CB16" s="23">
        <v>0</v>
      </c>
      <c r="CC16" s="23">
        <v>0</v>
      </c>
      <c r="CD16" s="23">
        <v>0</v>
      </c>
      <c r="CE16" s="23">
        <v>0</v>
      </c>
      <c r="CF16" s="23">
        <v>83223</v>
      </c>
      <c r="CH16" s="22">
        <f t="shared" si="2"/>
        <v>0</v>
      </c>
    </row>
    <row r="17" spans="1:86" ht="12.75">
      <c r="A17" s="1" t="s">
        <v>244</v>
      </c>
      <c r="B17" s="2" t="s">
        <v>245</v>
      </c>
      <c r="C17" s="16">
        <f t="shared" si="3"/>
        <v>13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9</v>
      </c>
      <c r="T17" s="23">
        <v>0</v>
      </c>
      <c r="U17" s="23">
        <v>11</v>
      </c>
      <c r="V17" s="23">
        <v>3</v>
      </c>
      <c r="W17" s="23">
        <v>4</v>
      </c>
      <c r="X17" s="23">
        <v>19</v>
      </c>
      <c r="Y17" s="23">
        <v>0</v>
      </c>
      <c r="Z17" s="23">
        <v>0</v>
      </c>
      <c r="AA17" s="23">
        <v>0</v>
      </c>
      <c r="AB17" s="23">
        <v>0</v>
      </c>
      <c r="AC17" s="23">
        <v>1</v>
      </c>
      <c r="AD17" s="23">
        <v>41075</v>
      </c>
      <c r="AE17" s="23">
        <v>1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1</v>
      </c>
      <c r="AM17" s="23">
        <v>2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63</v>
      </c>
      <c r="AT17" s="23">
        <v>0</v>
      </c>
      <c r="AU17" s="23">
        <v>0</v>
      </c>
      <c r="AV17" s="23">
        <v>0</v>
      </c>
      <c r="AW17" s="23">
        <v>0</v>
      </c>
      <c r="AX17" s="23">
        <v>18</v>
      </c>
      <c r="AY17" s="23">
        <v>0</v>
      </c>
      <c r="AZ17" s="23">
        <v>6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2</v>
      </c>
      <c r="BM17" s="23">
        <v>0</v>
      </c>
      <c r="BN17" s="23">
        <v>0</v>
      </c>
      <c r="BO17" s="23">
        <v>0</v>
      </c>
      <c r="BP17" s="23">
        <v>21</v>
      </c>
      <c r="BQ17" s="23">
        <v>4</v>
      </c>
      <c r="BR17" s="23">
        <v>0</v>
      </c>
      <c r="BS17" s="23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23</v>
      </c>
      <c r="CA17" s="23">
        <v>0</v>
      </c>
      <c r="CB17" s="23">
        <v>0</v>
      </c>
      <c r="CC17" s="23">
        <v>0</v>
      </c>
      <c r="CD17" s="23">
        <v>0</v>
      </c>
      <c r="CE17" s="23">
        <v>0</v>
      </c>
      <c r="CF17" s="23">
        <v>41263</v>
      </c>
      <c r="CH17" s="22">
        <f t="shared" si="2"/>
        <v>0</v>
      </c>
    </row>
    <row r="18" spans="1:86" ht="12.75">
      <c r="A18" s="1" t="s">
        <v>246</v>
      </c>
      <c r="B18" s="2" t="s">
        <v>247</v>
      </c>
      <c r="C18" s="16">
        <f t="shared" si="3"/>
        <v>14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1</v>
      </c>
      <c r="X18" s="23">
        <v>120</v>
      </c>
      <c r="Y18" s="23">
        <v>0</v>
      </c>
      <c r="Z18" s="23">
        <v>0</v>
      </c>
      <c r="AA18" s="23">
        <v>18</v>
      </c>
      <c r="AB18" s="23">
        <v>0</v>
      </c>
      <c r="AC18" s="23">
        <v>0</v>
      </c>
      <c r="AD18" s="23">
        <v>202</v>
      </c>
      <c r="AE18" s="23">
        <v>68744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29</v>
      </c>
      <c r="AN18" s="23">
        <v>0</v>
      </c>
      <c r="AO18" s="23">
        <v>0</v>
      </c>
      <c r="AP18" s="23">
        <v>0</v>
      </c>
      <c r="AQ18" s="23">
        <v>30</v>
      </c>
      <c r="AR18" s="23">
        <v>70</v>
      </c>
      <c r="AS18" s="23">
        <v>62</v>
      </c>
      <c r="AT18" s="23">
        <v>0</v>
      </c>
      <c r="AU18" s="23">
        <v>0</v>
      </c>
      <c r="AV18" s="23">
        <v>1</v>
      </c>
      <c r="AW18" s="23">
        <v>0</v>
      </c>
      <c r="AX18" s="23">
        <v>15</v>
      </c>
      <c r="AY18" s="23">
        <v>0</v>
      </c>
      <c r="AZ18" s="23">
        <v>3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1</v>
      </c>
      <c r="BO18" s="23">
        <v>0</v>
      </c>
      <c r="BP18" s="23">
        <v>13</v>
      </c>
      <c r="BQ18" s="23">
        <v>15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29</v>
      </c>
      <c r="CA18" s="23">
        <v>0</v>
      </c>
      <c r="CB18" s="23">
        <v>0</v>
      </c>
      <c r="CC18" s="23">
        <v>0</v>
      </c>
      <c r="CD18" s="23">
        <v>0</v>
      </c>
      <c r="CE18" s="23">
        <v>0</v>
      </c>
      <c r="CF18" s="23">
        <v>69353</v>
      </c>
      <c r="CH18" s="22">
        <f t="shared" si="2"/>
        <v>0</v>
      </c>
    </row>
    <row r="19" spans="1:86" ht="12.75">
      <c r="A19" s="1" t="s">
        <v>248</v>
      </c>
      <c r="B19" s="6" t="s">
        <v>249</v>
      </c>
      <c r="C19" s="16">
        <f t="shared" si="3"/>
        <v>15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311</v>
      </c>
      <c r="V19" s="23">
        <v>0</v>
      </c>
      <c r="W19" s="23">
        <v>29</v>
      </c>
      <c r="X19" s="23">
        <v>67</v>
      </c>
      <c r="Y19" s="23">
        <v>4</v>
      </c>
      <c r="Z19" s="23">
        <v>0</v>
      </c>
      <c r="AA19" s="23">
        <v>0</v>
      </c>
      <c r="AB19" s="23">
        <v>0</v>
      </c>
      <c r="AC19" s="23">
        <v>125</v>
      </c>
      <c r="AD19" s="23">
        <v>0</v>
      </c>
      <c r="AE19" s="23">
        <v>0</v>
      </c>
      <c r="AF19" s="23">
        <v>15326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82</v>
      </c>
      <c r="AN19" s="23">
        <v>0</v>
      </c>
      <c r="AO19" s="23">
        <v>0</v>
      </c>
      <c r="AP19" s="23">
        <v>0</v>
      </c>
      <c r="AQ19" s="23">
        <v>2</v>
      </c>
      <c r="AR19" s="23">
        <v>0</v>
      </c>
      <c r="AS19" s="23">
        <v>23</v>
      </c>
      <c r="AT19" s="23">
        <v>0</v>
      </c>
      <c r="AU19" s="23">
        <v>0</v>
      </c>
      <c r="AV19" s="23">
        <v>0</v>
      </c>
      <c r="AW19" s="23">
        <v>0</v>
      </c>
      <c r="AX19" s="23">
        <v>1</v>
      </c>
      <c r="AY19" s="23">
        <v>7</v>
      </c>
      <c r="AZ19" s="23">
        <v>54</v>
      </c>
      <c r="BA19" s="23">
        <v>0</v>
      </c>
      <c r="BB19" s="23">
        <v>0</v>
      </c>
      <c r="BC19" s="23">
        <v>0</v>
      </c>
      <c r="BD19" s="23">
        <v>38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8</v>
      </c>
      <c r="BQ19" s="23">
        <v>0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10</v>
      </c>
      <c r="CA19" s="23">
        <v>0</v>
      </c>
      <c r="CB19" s="23">
        <v>0</v>
      </c>
      <c r="CC19" s="23">
        <v>0</v>
      </c>
      <c r="CD19" s="23">
        <v>0</v>
      </c>
      <c r="CE19" s="23">
        <v>0</v>
      </c>
      <c r="CF19" s="23">
        <v>16087</v>
      </c>
      <c r="CH19" s="22">
        <f t="shared" si="2"/>
        <v>0</v>
      </c>
    </row>
    <row r="20" spans="1:86" ht="12.75">
      <c r="A20" s="1" t="s">
        <v>250</v>
      </c>
      <c r="B20" s="6" t="s">
        <v>251</v>
      </c>
      <c r="C20" s="16">
        <f t="shared" si="3"/>
        <v>16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349</v>
      </c>
      <c r="Q20" s="23">
        <v>0</v>
      </c>
      <c r="R20" s="23">
        <v>1</v>
      </c>
      <c r="S20" s="23">
        <v>4</v>
      </c>
      <c r="T20" s="23">
        <v>0</v>
      </c>
      <c r="U20" s="23">
        <v>0</v>
      </c>
      <c r="V20" s="23">
        <v>0</v>
      </c>
      <c r="W20" s="23">
        <v>133</v>
      </c>
      <c r="X20" s="23">
        <v>132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10135</v>
      </c>
      <c r="AH20" s="23">
        <v>15504</v>
      </c>
      <c r="AI20" s="23">
        <v>0</v>
      </c>
      <c r="AJ20" s="23">
        <v>0</v>
      </c>
      <c r="AK20" s="23">
        <v>0</v>
      </c>
      <c r="AL20" s="23">
        <v>54</v>
      </c>
      <c r="AM20" s="23">
        <v>3</v>
      </c>
      <c r="AN20" s="23">
        <v>0</v>
      </c>
      <c r="AO20" s="23">
        <v>16336</v>
      </c>
      <c r="AP20" s="23">
        <v>0</v>
      </c>
      <c r="AQ20" s="23">
        <v>16</v>
      </c>
      <c r="AR20" s="23">
        <v>7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8</v>
      </c>
      <c r="BC20" s="23">
        <v>0</v>
      </c>
      <c r="BD20" s="23">
        <v>24</v>
      </c>
      <c r="BE20" s="23">
        <v>0</v>
      </c>
      <c r="BF20" s="23">
        <v>0</v>
      </c>
      <c r="BG20" s="23">
        <v>0</v>
      </c>
      <c r="BH20" s="23">
        <v>0</v>
      </c>
      <c r="BI20" s="23">
        <v>659</v>
      </c>
      <c r="BJ20" s="23">
        <v>5</v>
      </c>
      <c r="BK20" s="23">
        <v>0</v>
      </c>
      <c r="BL20" s="23">
        <v>2</v>
      </c>
      <c r="BM20" s="23">
        <v>1</v>
      </c>
      <c r="BN20" s="23">
        <v>0</v>
      </c>
      <c r="BO20" s="23">
        <v>0</v>
      </c>
      <c r="BP20" s="23">
        <v>29</v>
      </c>
      <c r="BQ20" s="23">
        <v>15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33</v>
      </c>
      <c r="CA20" s="23">
        <v>0</v>
      </c>
      <c r="CB20" s="23">
        <v>0</v>
      </c>
      <c r="CC20" s="23">
        <v>0</v>
      </c>
      <c r="CD20" s="23">
        <v>0</v>
      </c>
      <c r="CE20" s="23">
        <v>0</v>
      </c>
      <c r="CF20" s="23">
        <v>43450</v>
      </c>
      <c r="CH20" s="22">
        <f t="shared" si="2"/>
        <v>0</v>
      </c>
    </row>
    <row r="21" spans="1:86" ht="12.75">
      <c r="A21" s="1" t="s">
        <v>252</v>
      </c>
      <c r="B21" s="6" t="s">
        <v>253</v>
      </c>
      <c r="C21" s="16">
        <f t="shared" si="3"/>
        <v>17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1</v>
      </c>
      <c r="Q21" s="23">
        <v>583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1</v>
      </c>
      <c r="X21" s="23">
        <v>348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18</v>
      </c>
      <c r="AE21" s="23">
        <v>0</v>
      </c>
      <c r="AF21" s="23">
        <v>0</v>
      </c>
      <c r="AG21" s="23">
        <v>774</v>
      </c>
      <c r="AH21" s="23">
        <v>0</v>
      </c>
      <c r="AI21" s="23">
        <v>21234</v>
      </c>
      <c r="AJ21" s="23">
        <v>54886</v>
      </c>
      <c r="AK21" s="23">
        <v>26053</v>
      </c>
      <c r="AL21" s="23">
        <v>26742</v>
      </c>
      <c r="AM21" s="23">
        <v>26409</v>
      </c>
      <c r="AN21" s="23">
        <v>31477</v>
      </c>
      <c r="AO21" s="23">
        <v>72</v>
      </c>
      <c r="AP21" s="23">
        <v>9</v>
      </c>
      <c r="AQ21" s="23">
        <v>674</v>
      </c>
      <c r="AR21" s="23">
        <v>503</v>
      </c>
      <c r="AS21" s="23">
        <v>0</v>
      </c>
      <c r="AT21" s="23">
        <v>0</v>
      </c>
      <c r="AU21" s="23">
        <v>0</v>
      </c>
      <c r="AV21" s="23">
        <v>0</v>
      </c>
      <c r="AW21" s="23">
        <v>17</v>
      </c>
      <c r="AX21" s="23">
        <v>4</v>
      </c>
      <c r="AY21" s="23">
        <v>0</v>
      </c>
      <c r="AZ21" s="23">
        <v>0</v>
      </c>
      <c r="BA21" s="23">
        <v>0</v>
      </c>
      <c r="BB21" s="23">
        <v>1</v>
      </c>
      <c r="BC21" s="23">
        <v>0</v>
      </c>
      <c r="BD21" s="23">
        <v>0</v>
      </c>
      <c r="BE21" s="23">
        <v>4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42</v>
      </c>
      <c r="BM21" s="23">
        <v>0</v>
      </c>
      <c r="BN21" s="23">
        <v>3</v>
      </c>
      <c r="BO21" s="23">
        <v>0</v>
      </c>
      <c r="BP21" s="23">
        <v>7</v>
      </c>
      <c r="BQ21" s="23">
        <v>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301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190163</v>
      </c>
      <c r="CH21" s="22">
        <f t="shared" si="2"/>
        <v>0</v>
      </c>
    </row>
    <row r="22" spans="1:86" ht="12.75">
      <c r="A22" s="1" t="s">
        <v>254</v>
      </c>
      <c r="B22" s="2" t="s">
        <v>255</v>
      </c>
      <c r="C22" s="16">
        <f t="shared" si="3"/>
        <v>18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12</v>
      </c>
      <c r="Q22" s="23">
        <v>0</v>
      </c>
      <c r="R22" s="23">
        <v>0</v>
      </c>
      <c r="S22" s="23">
        <v>6</v>
      </c>
      <c r="T22" s="23">
        <v>80</v>
      </c>
      <c r="U22" s="23">
        <v>0</v>
      </c>
      <c r="V22" s="23">
        <v>6</v>
      </c>
      <c r="W22" s="23">
        <v>1</v>
      </c>
      <c r="X22" s="23">
        <v>38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1</v>
      </c>
      <c r="AF22" s="23">
        <v>5</v>
      </c>
      <c r="AG22" s="23">
        <v>269</v>
      </c>
      <c r="AH22" s="23">
        <v>0</v>
      </c>
      <c r="AI22" s="23">
        <v>0</v>
      </c>
      <c r="AJ22" s="23">
        <v>0</v>
      </c>
      <c r="AK22" s="23">
        <v>7</v>
      </c>
      <c r="AL22" s="23">
        <v>681</v>
      </c>
      <c r="AM22" s="23">
        <v>723</v>
      </c>
      <c r="AN22" s="23">
        <v>0</v>
      </c>
      <c r="AO22" s="23">
        <v>142</v>
      </c>
      <c r="AP22" s="23">
        <v>8948</v>
      </c>
      <c r="AQ22" s="23">
        <v>21823</v>
      </c>
      <c r="AR22" s="23">
        <v>12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28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2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1</v>
      </c>
      <c r="BO22" s="23">
        <v>0</v>
      </c>
      <c r="BP22" s="23">
        <v>14</v>
      </c>
      <c r="BQ22" s="23">
        <v>5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29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32833</v>
      </c>
      <c r="CH22" s="22">
        <f t="shared" si="2"/>
        <v>0</v>
      </c>
    </row>
    <row r="23" spans="1:86" ht="12.75">
      <c r="A23" s="1" t="s">
        <v>256</v>
      </c>
      <c r="B23" s="6" t="s">
        <v>257</v>
      </c>
      <c r="C23" s="16">
        <f t="shared" si="3"/>
        <v>19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942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7</v>
      </c>
      <c r="Y23" s="23">
        <v>0</v>
      </c>
      <c r="Z23" s="23">
        <v>0</v>
      </c>
      <c r="AA23" s="23">
        <v>4</v>
      </c>
      <c r="AB23" s="23">
        <v>0</v>
      </c>
      <c r="AC23" s="23">
        <v>0</v>
      </c>
      <c r="AD23" s="23">
        <v>0</v>
      </c>
      <c r="AE23" s="23">
        <v>24</v>
      </c>
      <c r="AF23" s="23">
        <v>113</v>
      </c>
      <c r="AG23" s="23">
        <v>0</v>
      </c>
      <c r="AH23" s="23">
        <v>6</v>
      </c>
      <c r="AI23" s="23">
        <v>0</v>
      </c>
      <c r="AJ23" s="23">
        <v>0</v>
      </c>
      <c r="AK23" s="23">
        <v>5</v>
      </c>
      <c r="AL23" s="23">
        <v>63</v>
      </c>
      <c r="AM23" s="23">
        <v>97</v>
      </c>
      <c r="AN23" s="23">
        <v>0</v>
      </c>
      <c r="AO23" s="23">
        <v>2</v>
      </c>
      <c r="AP23" s="23">
        <v>2</v>
      </c>
      <c r="AQ23" s="23">
        <v>109</v>
      </c>
      <c r="AR23" s="23">
        <v>48749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27</v>
      </c>
      <c r="BM23" s="23">
        <v>1</v>
      </c>
      <c r="BN23" s="23">
        <v>27</v>
      </c>
      <c r="BO23" s="23">
        <v>0</v>
      </c>
      <c r="BP23" s="23">
        <v>11</v>
      </c>
      <c r="BQ23" s="23">
        <v>2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82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50273</v>
      </c>
      <c r="CH23" s="22">
        <f t="shared" si="2"/>
        <v>0</v>
      </c>
    </row>
    <row r="24" spans="1:86" ht="12.75">
      <c r="A24" s="1" t="s">
        <v>258</v>
      </c>
      <c r="B24" s="6" t="s">
        <v>259</v>
      </c>
      <c r="C24" s="16">
        <f t="shared" si="3"/>
        <v>20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22</v>
      </c>
      <c r="T24" s="23">
        <v>0</v>
      </c>
      <c r="U24" s="23">
        <v>0</v>
      </c>
      <c r="V24" s="23">
        <v>121</v>
      </c>
      <c r="W24" s="23">
        <v>84</v>
      </c>
      <c r="X24" s="23">
        <v>57</v>
      </c>
      <c r="Y24" s="23">
        <v>20</v>
      </c>
      <c r="Z24" s="23">
        <v>123</v>
      </c>
      <c r="AA24" s="23">
        <v>104</v>
      </c>
      <c r="AB24" s="23">
        <v>0</v>
      </c>
      <c r="AC24" s="23">
        <v>45</v>
      </c>
      <c r="AD24" s="23">
        <v>9</v>
      </c>
      <c r="AE24" s="23">
        <v>206</v>
      </c>
      <c r="AF24" s="23">
        <v>4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3</v>
      </c>
      <c r="AM24" s="23">
        <v>75</v>
      </c>
      <c r="AN24" s="23">
        <v>0</v>
      </c>
      <c r="AO24" s="23">
        <v>0</v>
      </c>
      <c r="AP24" s="23">
        <v>0</v>
      </c>
      <c r="AQ24" s="23">
        <v>7</v>
      </c>
      <c r="AR24" s="23">
        <v>0</v>
      </c>
      <c r="AS24" s="23">
        <v>32840</v>
      </c>
      <c r="AT24" s="23">
        <v>0</v>
      </c>
      <c r="AU24" s="23">
        <v>0</v>
      </c>
      <c r="AV24" s="23">
        <v>0</v>
      </c>
      <c r="AW24" s="23">
        <v>13</v>
      </c>
      <c r="AX24" s="23">
        <v>93</v>
      </c>
      <c r="AY24" s="23">
        <v>2</v>
      </c>
      <c r="AZ24" s="23">
        <v>6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5</v>
      </c>
      <c r="BQ24" s="23">
        <v>2</v>
      </c>
      <c r="BR24" s="23">
        <v>0</v>
      </c>
      <c r="BS24" s="23">
        <v>0</v>
      </c>
      <c r="BT24" s="23">
        <v>0</v>
      </c>
      <c r="BU24" s="23">
        <v>0</v>
      </c>
      <c r="BV24" s="23">
        <v>0</v>
      </c>
      <c r="BW24" s="23">
        <v>0</v>
      </c>
      <c r="BX24" s="23">
        <v>0</v>
      </c>
      <c r="BY24" s="23">
        <v>0</v>
      </c>
      <c r="BZ24" s="23">
        <v>28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33869</v>
      </c>
      <c r="CH24" s="22">
        <f t="shared" si="2"/>
        <v>0</v>
      </c>
    </row>
    <row r="25" spans="1:86" ht="12.75">
      <c r="A25" s="1" t="s">
        <v>260</v>
      </c>
      <c r="B25" s="2" t="s">
        <v>261</v>
      </c>
      <c r="C25" s="16">
        <f t="shared" si="3"/>
        <v>21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28</v>
      </c>
      <c r="T25" s="23">
        <v>0</v>
      </c>
      <c r="U25" s="23">
        <v>0</v>
      </c>
      <c r="V25" s="23">
        <v>0</v>
      </c>
      <c r="W25" s="23">
        <v>0</v>
      </c>
      <c r="X25" s="23">
        <v>28</v>
      </c>
      <c r="Y25" s="23">
        <v>0</v>
      </c>
      <c r="Z25" s="23">
        <v>0</v>
      </c>
      <c r="AA25" s="23">
        <v>0</v>
      </c>
      <c r="AB25" s="23">
        <v>0</v>
      </c>
      <c r="AC25" s="23">
        <v>13</v>
      </c>
      <c r="AD25" s="23">
        <v>1</v>
      </c>
      <c r="AE25" s="23">
        <v>0</v>
      </c>
      <c r="AF25" s="23">
        <v>0</v>
      </c>
      <c r="AG25" s="23">
        <v>2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235</v>
      </c>
      <c r="AN25" s="23">
        <v>0</v>
      </c>
      <c r="AO25" s="23">
        <v>0</v>
      </c>
      <c r="AP25" s="23">
        <v>0</v>
      </c>
      <c r="AQ25" s="23">
        <v>7</v>
      </c>
      <c r="AR25" s="23">
        <v>0</v>
      </c>
      <c r="AS25" s="23">
        <v>31</v>
      </c>
      <c r="AT25" s="23">
        <v>4554</v>
      </c>
      <c r="AU25" s="23">
        <v>6100</v>
      </c>
      <c r="AV25" s="23">
        <v>936</v>
      </c>
      <c r="AW25" s="23">
        <v>2773</v>
      </c>
      <c r="AX25" s="23">
        <v>20623</v>
      </c>
      <c r="AY25" s="23">
        <v>122</v>
      </c>
      <c r="AZ25" s="23">
        <v>16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1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4</v>
      </c>
      <c r="BQ25" s="23">
        <v>7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31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35512</v>
      </c>
      <c r="CH25" s="22">
        <f t="shared" si="2"/>
        <v>0</v>
      </c>
    </row>
    <row r="26" spans="1:86" ht="12.75">
      <c r="A26" s="1" t="s">
        <v>262</v>
      </c>
      <c r="B26" s="6" t="s">
        <v>263</v>
      </c>
      <c r="C26" s="16">
        <f t="shared" si="3"/>
        <v>22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14</v>
      </c>
      <c r="Y26" s="23">
        <v>0</v>
      </c>
      <c r="Z26" s="23">
        <v>0</v>
      </c>
      <c r="AA26" s="23">
        <v>11</v>
      </c>
      <c r="AB26" s="23">
        <v>0</v>
      </c>
      <c r="AC26" s="23">
        <v>0</v>
      </c>
      <c r="AD26" s="23">
        <v>0</v>
      </c>
      <c r="AE26" s="23">
        <v>1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2</v>
      </c>
      <c r="AT26" s="23">
        <v>1</v>
      </c>
      <c r="AU26" s="23">
        <v>0</v>
      </c>
      <c r="AV26" s="23">
        <v>0</v>
      </c>
      <c r="AW26" s="23">
        <v>25</v>
      </c>
      <c r="AX26" s="23">
        <v>27</v>
      </c>
      <c r="AY26" s="23">
        <v>29446</v>
      </c>
      <c r="AZ26" s="23">
        <v>7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2</v>
      </c>
      <c r="BQ26" s="23">
        <v>3</v>
      </c>
      <c r="BR26" s="23">
        <v>0</v>
      </c>
      <c r="BS26" s="23">
        <v>0</v>
      </c>
      <c r="BT26" s="23">
        <v>0</v>
      </c>
      <c r="BU26" s="23">
        <v>0</v>
      </c>
      <c r="BV26" s="23">
        <v>0</v>
      </c>
      <c r="BW26" s="23">
        <v>0</v>
      </c>
      <c r="BX26" s="23">
        <v>0</v>
      </c>
      <c r="BY26" s="23">
        <v>0</v>
      </c>
      <c r="BZ26" s="23">
        <v>108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29647</v>
      </c>
      <c r="CH26" s="22">
        <f t="shared" si="2"/>
        <v>0</v>
      </c>
    </row>
    <row r="27" spans="1:86" ht="12.75">
      <c r="A27" s="1" t="s">
        <v>264</v>
      </c>
      <c r="B27" s="6" t="s">
        <v>265</v>
      </c>
      <c r="C27" s="16">
        <f t="shared" si="3"/>
        <v>23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2</v>
      </c>
      <c r="X27" s="23">
        <v>6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2</v>
      </c>
      <c r="AE27" s="23">
        <v>0</v>
      </c>
      <c r="AF27" s="23">
        <v>0</v>
      </c>
      <c r="AG27" s="23">
        <v>2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6</v>
      </c>
      <c r="AQ27" s="23">
        <v>3</v>
      </c>
      <c r="AR27" s="23">
        <v>0</v>
      </c>
      <c r="AS27" s="23">
        <v>5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30</v>
      </c>
      <c r="AZ27" s="23">
        <v>23189</v>
      </c>
      <c r="BA27" s="23">
        <v>0</v>
      </c>
      <c r="BB27" s="23">
        <v>0</v>
      </c>
      <c r="BC27" s="23">
        <v>0</v>
      </c>
      <c r="BD27" s="23">
        <v>0</v>
      </c>
      <c r="BE27" s="23">
        <v>2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1</v>
      </c>
      <c r="BO27" s="23">
        <v>0</v>
      </c>
      <c r="BP27" s="23">
        <v>2</v>
      </c>
      <c r="BQ27" s="23">
        <v>7</v>
      </c>
      <c r="BR27" s="23">
        <v>0</v>
      </c>
      <c r="BS27" s="23">
        <v>0</v>
      </c>
      <c r="BT27" s="23">
        <v>0</v>
      </c>
      <c r="BU27" s="23">
        <v>0</v>
      </c>
      <c r="BV27" s="23">
        <v>0</v>
      </c>
      <c r="BW27" s="23">
        <v>0</v>
      </c>
      <c r="BX27" s="23">
        <v>0</v>
      </c>
      <c r="BY27" s="23">
        <v>0</v>
      </c>
      <c r="BZ27" s="23">
        <v>7</v>
      </c>
      <c r="CA27" s="23">
        <v>0</v>
      </c>
      <c r="CB27" s="23">
        <v>0</v>
      </c>
      <c r="CC27" s="23">
        <v>0</v>
      </c>
      <c r="CD27" s="23">
        <v>0</v>
      </c>
      <c r="CE27" s="23">
        <v>0</v>
      </c>
      <c r="CF27" s="23">
        <v>23264</v>
      </c>
      <c r="CH27" s="22">
        <f t="shared" si="2"/>
        <v>0</v>
      </c>
    </row>
    <row r="28" spans="1:86" ht="12.75">
      <c r="A28" s="1" t="s">
        <v>266</v>
      </c>
      <c r="B28" s="6" t="s">
        <v>267</v>
      </c>
      <c r="C28" s="16">
        <f t="shared" si="3"/>
        <v>24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2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7323</v>
      </c>
      <c r="BB28" s="23">
        <v>2</v>
      </c>
      <c r="BC28" s="23">
        <v>0</v>
      </c>
      <c r="BD28" s="23">
        <v>76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70</v>
      </c>
      <c r="BM28" s="23">
        <v>0</v>
      </c>
      <c r="BN28" s="23">
        <v>0</v>
      </c>
      <c r="BO28" s="23">
        <v>0</v>
      </c>
      <c r="BP28" s="23">
        <v>0</v>
      </c>
      <c r="BQ28" s="23">
        <v>3</v>
      </c>
      <c r="BR28" s="23">
        <v>0</v>
      </c>
      <c r="BS28" s="23">
        <v>0</v>
      </c>
      <c r="BT28" s="23">
        <v>0</v>
      </c>
      <c r="BU28" s="23">
        <v>0</v>
      </c>
      <c r="BV28" s="23">
        <v>0</v>
      </c>
      <c r="BW28" s="23">
        <v>0</v>
      </c>
      <c r="BX28" s="23">
        <v>0</v>
      </c>
      <c r="BY28" s="23">
        <v>0</v>
      </c>
      <c r="BZ28" s="23">
        <v>3</v>
      </c>
      <c r="CA28" s="23">
        <v>0</v>
      </c>
      <c r="CB28" s="23">
        <v>0</v>
      </c>
      <c r="CC28" s="23">
        <v>0</v>
      </c>
      <c r="CD28" s="23">
        <v>0</v>
      </c>
      <c r="CE28" s="23">
        <v>0</v>
      </c>
      <c r="CF28" s="23">
        <v>7479</v>
      </c>
      <c r="CH28" s="22">
        <f t="shared" si="2"/>
        <v>0</v>
      </c>
    </row>
    <row r="29" spans="1:86" ht="12.75">
      <c r="A29" s="1" t="s">
        <v>268</v>
      </c>
      <c r="B29" s="6" t="s">
        <v>269</v>
      </c>
      <c r="C29" s="16">
        <f t="shared" si="3"/>
        <v>25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7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14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11</v>
      </c>
      <c r="AP29" s="23">
        <v>0</v>
      </c>
      <c r="AQ29" s="23">
        <v>137</v>
      </c>
      <c r="AR29" s="23">
        <v>9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1</v>
      </c>
      <c r="BB29" s="23">
        <v>8306</v>
      </c>
      <c r="BC29" s="23">
        <v>6349</v>
      </c>
      <c r="BD29" s="23">
        <v>36568</v>
      </c>
      <c r="BE29" s="23">
        <v>131</v>
      </c>
      <c r="BF29" s="23">
        <v>17</v>
      </c>
      <c r="BG29" s="23">
        <v>0</v>
      </c>
      <c r="BH29" s="23">
        <v>734</v>
      </c>
      <c r="BI29" s="23">
        <v>14</v>
      </c>
      <c r="BJ29" s="23">
        <v>9</v>
      </c>
      <c r="BK29" s="23">
        <v>65</v>
      </c>
      <c r="BL29" s="23">
        <v>495</v>
      </c>
      <c r="BM29" s="23">
        <v>223</v>
      </c>
      <c r="BN29" s="23">
        <v>0</v>
      </c>
      <c r="BO29" s="23">
        <v>0</v>
      </c>
      <c r="BP29" s="23">
        <v>15</v>
      </c>
      <c r="BQ29" s="23">
        <v>64</v>
      </c>
      <c r="BR29" s="23">
        <v>0</v>
      </c>
      <c r="BS29" s="23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24</v>
      </c>
      <c r="CA29" s="23">
        <v>0</v>
      </c>
      <c r="CB29" s="23">
        <v>0</v>
      </c>
      <c r="CC29" s="23">
        <v>0</v>
      </c>
      <c r="CD29" s="23">
        <v>0</v>
      </c>
      <c r="CE29" s="23">
        <v>0</v>
      </c>
      <c r="CF29" s="23">
        <v>53193</v>
      </c>
      <c r="CH29" s="22">
        <f t="shared" si="2"/>
        <v>0</v>
      </c>
    </row>
    <row r="30" spans="1:86" ht="12.75">
      <c r="A30" s="1" t="s">
        <v>270</v>
      </c>
      <c r="B30" s="6" t="s">
        <v>271</v>
      </c>
      <c r="C30" s="16">
        <f t="shared" si="3"/>
        <v>26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2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2</v>
      </c>
      <c r="AR30" s="23">
        <v>2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17</v>
      </c>
      <c r="BA30" s="23">
        <v>0</v>
      </c>
      <c r="BB30" s="23">
        <v>0</v>
      </c>
      <c r="BC30" s="23">
        <v>0</v>
      </c>
      <c r="BD30" s="23">
        <v>1965</v>
      </c>
      <c r="BE30" s="23">
        <v>45037</v>
      </c>
      <c r="BF30" s="23">
        <v>17155</v>
      </c>
      <c r="BG30" s="23">
        <v>0</v>
      </c>
      <c r="BH30" s="23">
        <v>0</v>
      </c>
      <c r="BI30" s="23">
        <v>0</v>
      </c>
      <c r="BJ30" s="23">
        <v>0</v>
      </c>
      <c r="BK30" s="23">
        <v>14</v>
      </c>
      <c r="BL30" s="23">
        <v>39</v>
      </c>
      <c r="BM30" s="23">
        <v>0</v>
      </c>
      <c r="BN30" s="23">
        <v>0</v>
      </c>
      <c r="BO30" s="23">
        <v>0</v>
      </c>
      <c r="BP30" s="23">
        <v>4</v>
      </c>
      <c r="BQ30" s="23">
        <v>180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0</v>
      </c>
      <c r="BX30" s="23">
        <v>0</v>
      </c>
      <c r="BY30" s="23">
        <v>0</v>
      </c>
      <c r="BZ30" s="23">
        <v>63</v>
      </c>
      <c r="CA30" s="23">
        <v>0</v>
      </c>
      <c r="CB30" s="23">
        <v>0</v>
      </c>
      <c r="CC30" s="23">
        <v>0</v>
      </c>
      <c r="CD30" s="23">
        <v>0</v>
      </c>
      <c r="CE30" s="23">
        <v>0</v>
      </c>
      <c r="CF30" s="23">
        <v>64480</v>
      </c>
      <c r="CH30" s="22">
        <f t="shared" si="2"/>
        <v>0</v>
      </c>
    </row>
    <row r="31" spans="1:86" ht="12.75">
      <c r="A31" s="1" t="s">
        <v>272</v>
      </c>
      <c r="B31" s="6" t="s">
        <v>273</v>
      </c>
      <c r="C31" s="16">
        <f t="shared" si="3"/>
        <v>27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9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38</v>
      </c>
      <c r="BE31" s="23">
        <v>0</v>
      </c>
      <c r="BF31" s="23">
        <v>5</v>
      </c>
      <c r="BG31" s="23">
        <v>10582</v>
      </c>
      <c r="BH31" s="23">
        <v>12877</v>
      </c>
      <c r="BI31" s="23">
        <v>0</v>
      </c>
      <c r="BJ31" s="23">
        <v>0</v>
      </c>
      <c r="BK31" s="23">
        <v>2</v>
      </c>
      <c r="BL31" s="23">
        <v>159</v>
      </c>
      <c r="BM31" s="23">
        <v>32</v>
      </c>
      <c r="BN31" s="23">
        <v>0</v>
      </c>
      <c r="BO31" s="23">
        <v>0</v>
      </c>
      <c r="BP31" s="23">
        <v>3</v>
      </c>
      <c r="BQ31" s="23">
        <v>31</v>
      </c>
      <c r="BR31" s="23">
        <v>0</v>
      </c>
      <c r="BS31" s="23">
        <v>0</v>
      </c>
      <c r="BT31" s="23">
        <v>0</v>
      </c>
      <c r="BU31" s="23">
        <v>0</v>
      </c>
      <c r="BV31" s="23">
        <v>0</v>
      </c>
      <c r="BW31" s="23">
        <v>0</v>
      </c>
      <c r="BX31" s="23">
        <v>0</v>
      </c>
      <c r="BY31" s="23">
        <v>0</v>
      </c>
      <c r="BZ31" s="23">
        <v>13</v>
      </c>
      <c r="CA31" s="23">
        <v>0</v>
      </c>
      <c r="CB31" s="23">
        <v>0</v>
      </c>
      <c r="CC31" s="23">
        <v>0</v>
      </c>
      <c r="CD31" s="23">
        <v>0</v>
      </c>
      <c r="CE31" s="23">
        <v>0</v>
      </c>
      <c r="CF31" s="23">
        <v>23751</v>
      </c>
      <c r="CH31" s="22">
        <f t="shared" si="2"/>
        <v>0</v>
      </c>
    </row>
    <row r="32" spans="1:86" ht="12.75">
      <c r="A32" s="1" t="s">
        <v>274</v>
      </c>
      <c r="B32" s="6" t="s">
        <v>275</v>
      </c>
      <c r="C32" s="16">
        <f t="shared" si="3"/>
        <v>28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3761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>
        <v>30861</v>
      </c>
      <c r="BJ32" s="23">
        <v>0</v>
      </c>
      <c r="BK32" s="23">
        <v>0</v>
      </c>
      <c r="BL32" s="23">
        <v>107</v>
      </c>
      <c r="BM32" s="23">
        <v>0</v>
      </c>
      <c r="BN32" s="23">
        <v>0</v>
      </c>
      <c r="BO32" s="23">
        <v>32</v>
      </c>
      <c r="BP32" s="23">
        <v>6</v>
      </c>
      <c r="BQ32" s="23">
        <v>0</v>
      </c>
      <c r="BR32" s="23">
        <v>0</v>
      </c>
      <c r="BS32" s="23">
        <v>0</v>
      </c>
      <c r="BT32" s="23">
        <v>0</v>
      </c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>
        <v>40</v>
      </c>
      <c r="CA32" s="23">
        <v>0</v>
      </c>
      <c r="CB32" s="23">
        <v>0</v>
      </c>
      <c r="CC32" s="23">
        <v>0</v>
      </c>
      <c r="CD32" s="23">
        <v>0</v>
      </c>
      <c r="CE32" s="23">
        <v>0</v>
      </c>
      <c r="CF32" s="23">
        <v>34807</v>
      </c>
      <c r="CH32" s="22">
        <f t="shared" si="2"/>
        <v>0</v>
      </c>
    </row>
    <row r="33" spans="1:86" ht="12.75">
      <c r="A33" s="1" t="s">
        <v>276</v>
      </c>
      <c r="B33" s="6" t="s">
        <v>277</v>
      </c>
      <c r="C33" s="16">
        <f t="shared" si="3"/>
        <v>29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1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4</v>
      </c>
      <c r="AM33" s="23">
        <v>0</v>
      </c>
      <c r="AN33" s="23">
        <v>0</v>
      </c>
      <c r="AO33" s="23">
        <v>93</v>
      </c>
      <c r="AP33" s="23">
        <v>0</v>
      </c>
      <c r="AQ33" s="23">
        <v>321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1</v>
      </c>
      <c r="BB33" s="23">
        <v>0</v>
      </c>
      <c r="BC33" s="23">
        <v>9</v>
      </c>
      <c r="BD33" s="23">
        <v>877</v>
      </c>
      <c r="BE33" s="23">
        <v>1</v>
      </c>
      <c r="BF33" s="23">
        <v>0</v>
      </c>
      <c r="BG33" s="23">
        <v>18</v>
      </c>
      <c r="BH33" s="23">
        <v>15</v>
      </c>
      <c r="BI33" s="23">
        <v>0</v>
      </c>
      <c r="BJ33" s="23">
        <v>20749</v>
      </c>
      <c r="BK33" s="23">
        <v>10486</v>
      </c>
      <c r="BL33" s="23">
        <v>234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3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17</v>
      </c>
      <c r="CA33" s="23">
        <v>0</v>
      </c>
      <c r="CB33" s="23">
        <v>0</v>
      </c>
      <c r="CC33" s="23">
        <v>0</v>
      </c>
      <c r="CD33" s="23">
        <v>0</v>
      </c>
      <c r="CE33" s="23">
        <v>0</v>
      </c>
      <c r="CF33" s="23">
        <v>32826</v>
      </c>
      <c r="CH33" s="22">
        <f t="shared" si="2"/>
        <v>0</v>
      </c>
    </row>
    <row r="34" spans="1:86" ht="12.75">
      <c r="A34" s="1" t="s">
        <v>278</v>
      </c>
      <c r="B34" s="2" t="s">
        <v>279</v>
      </c>
      <c r="C34" s="16">
        <f t="shared" si="3"/>
        <v>30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8</v>
      </c>
      <c r="X34" s="23">
        <v>34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49</v>
      </c>
      <c r="AM34" s="23">
        <v>3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18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691</v>
      </c>
      <c r="BB34" s="23">
        <v>22</v>
      </c>
      <c r="BC34" s="23">
        <v>201</v>
      </c>
      <c r="BD34" s="23">
        <v>697</v>
      </c>
      <c r="BE34" s="23">
        <v>22</v>
      </c>
      <c r="BF34" s="23">
        <v>13</v>
      </c>
      <c r="BG34" s="23">
        <v>0</v>
      </c>
      <c r="BH34" s="23">
        <v>218</v>
      </c>
      <c r="BI34" s="23">
        <v>0</v>
      </c>
      <c r="BJ34" s="23">
        <v>2</v>
      </c>
      <c r="BK34" s="23">
        <v>4</v>
      </c>
      <c r="BL34" s="23">
        <v>29394</v>
      </c>
      <c r="BM34" s="23">
        <v>30536</v>
      </c>
      <c r="BN34" s="23">
        <v>1</v>
      </c>
      <c r="BO34" s="23">
        <v>0</v>
      </c>
      <c r="BP34" s="23">
        <v>6</v>
      </c>
      <c r="BQ34" s="23">
        <v>14</v>
      </c>
      <c r="BR34" s="23">
        <v>0</v>
      </c>
      <c r="BS34" s="23">
        <v>0</v>
      </c>
      <c r="BT34" s="23">
        <v>0</v>
      </c>
      <c r="BU34" s="23">
        <v>0</v>
      </c>
      <c r="BV34" s="23">
        <v>0</v>
      </c>
      <c r="BW34" s="23">
        <v>0</v>
      </c>
      <c r="BX34" s="23">
        <v>0</v>
      </c>
      <c r="BY34" s="23">
        <v>0</v>
      </c>
      <c r="BZ34" s="23">
        <v>60</v>
      </c>
      <c r="CA34" s="23">
        <v>0</v>
      </c>
      <c r="CB34" s="23">
        <v>0</v>
      </c>
      <c r="CC34" s="23">
        <v>0</v>
      </c>
      <c r="CD34" s="23">
        <v>0</v>
      </c>
      <c r="CE34" s="23">
        <v>0</v>
      </c>
      <c r="CF34" s="23">
        <v>61993</v>
      </c>
      <c r="CH34" s="22">
        <f t="shared" si="2"/>
        <v>0</v>
      </c>
    </row>
    <row r="35" spans="1:86" ht="12.75">
      <c r="A35" s="1" t="s">
        <v>280</v>
      </c>
      <c r="B35" s="6" t="s">
        <v>281</v>
      </c>
      <c r="C35" s="16">
        <f t="shared" si="3"/>
        <v>31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4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1</v>
      </c>
      <c r="W35" s="23">
        <v>72</v>
      </c>
      <c r="X35" s="23">
        <v>8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5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9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5</v>
      </c>
      <c r="AT35" s="23">
        <v>0</v>
      </c>
      <c r="AU35" s="23">
        <v>0</v>
      </c>
      <c r="AV35" s="23">
        <v>0</v>
      </c>
      <c r="AW35" s="23">
        <v>0</v>
      </c>
      <c r="AX35" s="23">
        <v>3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  <c r="BJ35" s="23">
        <v>0</v>
      </c>
      <c r="BK35" s="23">
        <v>4</v>
      </c>
      <c r="BL35" s="23">
        <v>0</v>
      </c>
      <c r="BM35" s="23">
        <v>0</v>
      </c>
      <c r="BN35" s="23">
        <v>13138</v>
      </c>
      <c r="BO35" s="23">
        <v>0</v>
      </c>
      <c r="BP35" s="23">
        <v>5</v>
      </c>
      <c r="BQ35" s="23">
        <v>12</v>
      </c>
      <c r="BR35" s="23">
        <v>0</v>
      </c>
      <c r="BS35" s="23">
        <v>0</v>
      </c>
      <c r="BT35" s="23">
        <v>0</v>
      </c>
      <c r="BU35" s="23">
        <v>0</v>
      </c>
      <c r="BV35" s="23">
        <v>0</v>
      </c>
      <c r="BW35" s="23">
        <v>0</v>
      </c>
      <c r="BX35" s="23">
        <v>0</v>
      </c>
      <c r="BY35" s="23">
        <v>0</v>
      </c>
      <c r="BZ35" s="23">
        <v>4</v>
      </c>
      <c r="CA35" s="23">
        <v>0</v>
      </c>
      <c r="CB35" s="23">
        <v>0</v>
      </c>
      <c r="CC35" s="23">
        <v>0</v>
      </c>
      <c r="CD35" s="23">
        <v>0</v>
      </c>
      <c r="CE35" s="23">
        <v>0</v>
      </c>
      <c r="CF35" s="23">
        <v>13270</v>
      </c>
      <c r="CH35" s="22">
        <f t="shared" si="2"/>
        <v>0</v>
      </c>
    </row>
    <row r="36" spans="1:86" ht="12.75">
      <c r="A36" s="1" t="s">
        <v>282</v>
      </c>
      <c r="B36" s="6" t="s">
        <v>283</v>
      </c>
      <c r="C36" s="16">
        <f t="shared" si="3"/>
        <v>32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141730</v>
      </c>
      <c r="BP36" s="23">
        <v>0</v>
      </c>
      <c r="BQ36" s="23">
        <v>0</v>
      </c>
      <c r="BR36" s="23">
        <v>0</v>
      </c>
      <c r="BS36" s="23">
        <v>0</v>
      </c>
      <c r="BT36" s="23">
        <v>0</v>
      </c>
      <c r="BU36" s="23">
        <v>0</v>
      </c>
      <c r="BV36" s="23">
        <v>0</v>
      </c>
      <c r="BW36" s="23">
        <v>0</v>
      </c>
      <c r="BX36" s="23">
        <v>0</v>
      </c>
      <c r="BY36" s="23">
        <v>60</v>
      </c>
      <c r="BZ36" s="23">
        <v>389</v>
      </c>
      <c r="CA36" s="23">
        <v>0</v>
      </c>
      <c r="CB36" s="23">
        <v>0</v>
      </c>
      <c r="CC36" s="23">
        <v>0</v>
      </c>
      <c r="CD36" s="23">
        <v>0</v>
      </c>
      <c r="CE36" s="23">
        <v>0</v>
      </c>
      <c r="CF36" s="23">
        <v>142179</v>
      </c>
      <c r="CH36" s="22">
        <f t="shared" si="2"/>
        <v>0</v>
      </c>
    </row>
    <row r="37" spans="1:86" ht="12.75">
      <c r="A37" s="1" t="s">
        <v>284</v>
      </c>
      <c r="B37" s="6" t="s">
        <v>285</v>
      </c>
      <c r="C37" s="16">
        <f t="shared" si="3"/>
        <v>33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180558</v>
      </c>
      <c r="BQ37" s="23">
        <v>0</v>
      </c>
      <c r="BR37" s="23">
        <v>0</v>
      </c>
      <c r="BS37" s="23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606</v>
      </c>
      <c r="CA37" s="23">
        <v>0</v>
      </c>
      <c r="CB37" s="23">
        <v>0</v>
      </c>
      <c r="CC37" s="23">
        <v>0</v>
      </c>
      <c r="CD37" s="23">
        <v>0</v>
      </c>
      <c r="CE37" s="23">
        <v>0</v>
      </c>
      <c r="CF37" s="23">
        <v>181164</v>
      </c>
      <c r="CH37" s="22">
        <f t="shared" si="2"/>
        <v>0</v>
      </c>
    </row>
    <row r="38" spans="1:86" ht="12.75">
      <c r="A38" s="1" t="s">
        <v>286</v>
      </c>
      <c r="B38" s="6" t="s">
        <v>207</v>
      </c>
      <c r="C38" s="16">
        <f t="shared" si="3"/>
        <v>34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1</v>
      </c>
      <c r="W38" s="23">
        <v>9</v>
      </c>
      <c r="X38" s="23">
        <v>2</v>
      </c>
      <c r="Y38" s="23">
        <v>0</v>
      </c>
      <c r="Z38" s="23">
        <v>35</v>
      </c>
      <c r="AA38" s="23">
        <v>10</v>
      </c>
      <c r="AB38" s="23">
        <v>0</v>
      </c>
      <c r="AC38" s="23">
        <v>32</v>
      </c>
      <c r="AD38" s="23">
        <v>1</v>
      </c>
      <c r="AE38" s="23">
        <v>0</v>
      </c>
      <c r="AF38" s="23">
        <v>54</v>
      </c>
      <c r="AG38" s="23">
        <v>0</v>
      </c>
      <c r="AH38" s="23">
        <v>0</v>
      </c>
      <c r="AI38" s="23">
        <v>0</v>
      </c>
      <c r="AJ38" s="23">
        <v>0</v>
      </c>
      <c r="AK38" s="23">
        <v>994</v>
      </c>
      <c r="AL38" s="23">
        <v>67</v>
      </c>
      <c r="AM38" s="23">
        <v>0</v>
      </c>
      <c r="AN38" s="23">
        <v>0</v>
      </c>
      <c r="AO38" s="23">
        <v>3</v>
      </c>
      <c r="AP38" s="23">
        <v>0</v>
      </c>
      <c r="AQ38" s="23">
        <v>0</v>
      </c>
      <c r="AR38" s="23">
        <v>0</v>
      </c>
      <c r="AS38" s="23">
        <v>0</v>
      </c>
      <c r="AT38" s="23">
        <v>138</v>
      </c>
      <c r="AU38" s="23">
        <v>0</v>
      </c>
      <c r="AV38" s="23">
        <v>0</v>
      </c>
      <c r="AW38" s="23">
        <v>0</v>
      </c>
      <c r="AX38" s="23">
        <v>2</v>
      </c>
      <c r="AY38" s="23">
        <v>2</v>
      </c>
      <c r="AZ38" s="23">
        <v>0</v>
      </c>
      <c r="BA38" s="23">
        <v>0</v>
      </c>
      <c r="BB38" s="23">
        <v>0</v>
      </c>
      <c r="BC38" s="23">
        <v>0</v>
      </c>
      <c r="BD38" s="23">
        <v>1</v>
      </c>
      <c r="BE38" s="23">
        <v>0</v>
      </c>
      <c r="BF38" s="23">
        <v>0</v>
      </c>
      <c r="BG38" s="23">
        <v>0</v>
      </c>
      <c r="BH38" s="23">
        <v>0</v>
      </c>
      <c r="BI38" s="23">
        <v>0</v>
      </c>
      <c r="BJ38" s="23">
        <v>0</v>
      </c>
      <c r="BK38" s="23">
        <v>0</v>
      </c>
      <c r="BL38" s="23">
        <v>3</v>
      </c>
      <c r="BM38" s="23">
        <v>0</v>
      </c>
      <c r="BN38" s="23">
        <v>0</v>
      </c>
      <c r="BO38" s="23">
        <v>0</v>
      </c>
      <c r="BP38" s="23">
        <v>2</v>
      </c>
      <c r="BQ38" s="23">
        <v>319130</v>
      </c>
      <c r="BR38" s="23">
        <v>1037</v>
      </c>
      <c r="BS38" s="23">
        <v>369</v>
      </c>
      <c r="BT38" s="23">
        <v>0</v>
      </c>
      <c r="BU38" s="23">
        <v>0</v>
      </c>
      <c r="BV38" s="23">
        <v>0</v>
      </c>
      <c r="BW38" s="23">
        <v>3672</v>
      </c>
      <c r="BX38" s="23">
        <v>0</v>
      </c>
      <c r="BY38" s="23">
        <v>5735</v>
      </c>
      <c r="BZ38" s="23">
        <v>1455</v>
      </c>
      <c r="CA38" s="23">
        <v>0</v>
      </c>
      <c r="CB38" s="23">
        <v>0</v>
      </c>
      <c r="CC38" s="23">
        <v>0</v>
      </c>
      <c r="CD38" s="23">
        <v>0</v>
      </c>
      <c r="CE38" s="23">
        <v>0</v>
      </c>
      <c r="CF38" s="23">
        <v>332754</v>
      </c>
      <c r="CH38" s="22">
        <f t="shared" si="2"/>
        <v>0</v>
      </c>
    </row>
    <row r="39" spans="1:86" ht="12.75">
      <c r="A39" s="1" t="s">
        <v>287</v>
      </c>
      <c r="B39" s="2" t="s">
        <v>208</v>
      </c>
      <c r="C39" s="16">
        <f t="shared" si="3"/>
        <v>35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  <c r="BI39" s="23"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v>0</v>
      </c>
      <c r="BO39" s="23">
        <v>0</v>
      </c>
      <c r="BP39" s="23">
        <v>3</v>
      </c>
      <c r="BQ39" s="23">
        <v>84</v>
      </c>
      <c r="BR39" s="23">
        <v>195342</v>
      </c>
      <c r="BS39" s="23">
        <v>0</v>
      </c>
      <c r="BT39" s="23">
        <v>0</v>
      </c>
      <c r="BU39" s="23">
        <v>0</v>
      </c>
      <c r="BV39" s="23">
        <v>0</v>
      </c>
      <c r="BW39" s="23">
        <v>0</v>
      </c>
      <c r="BX39" s="23">
        <v>0</v>
      </c>
      <c r="BY39" s="23">
        <v>6</v>
      </c>
      <c r="BZ39" s="23">
        <v>281</v>
      </c>
      <c r="CA39" s="23">
        <v>0</v>
      </c>
      <c r="CB39" s="23">
        <v>0</v>
      </c>
      <c r="CC39" s="23">
        <v>0</v>
      </c>
      <c r="CD39" s="23">
        <v>0</v>
      </c>
      <c r="CE39" s="23">
        <v>0</v>
      </c>
      <c r="CF39" s="23">
        <v>195716</v>
      </c>
      <c r="CH39" s="22">
        <f t="shared" si="2"/>
        <v>0</v>
      </c>
    </row>
    <row r="40" spans="1:86" ht="12.75">
      <c r="A40" s="1" t="s">
        <v>288</v>
      </c>
      <c r="B40" s="6" t="s">
        <v>209</v>
      </c>
      <c r="C40" s="16">
        <f t="shared" si="3"/>
        <v>36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3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  <c r="BJ40" s="23">
        <v>0</v>
      </c>
      <c r="BK40" s="23">
        <v>0</v>
      </c>
      <c r="BL40" s="23">
        <v>0</v>
      </c>
      <c r="BM40" s="23">
        <v>0</v>
      </c>
      <c r="BN40" s="23">
        <v>0</v>
      </c>
      <c r="BO40" s="23">
        <v>0</v>
      </c>
      <c r="BP40" s="23">
        <v>0</v>
      </c>
      <c r="BQ40" s="23">
        <v>-680</v>
      </c>
      <c r="BR40" s="23">
        <v>0</v>
      </c>
      <c r="BS40" s="23">
        <v>150951</v>
      </c>
      <c r="BT40" s="23">
        <v>0</v>
      </c>
      <c r="BU40" s="23">
        <v>0</v>
      </c>
      <c r="BV40" s="23">
        <v>0</v>
      </c>
      <c r="BW40" s="23">
        <v>0</v>
      </c>
      <c r="BX40" s="23">
        <v>0</v>
      </c>
      <c r="BY40" s="23">
        <v>2</v>
      </c>
      <c r="BZ40" s="23">
        <v>207</v>
      </c>
      <c r="CA40" s="23">
        <v>0</v>
      </c>
      <c r="CB40" s="23">
        <v>0</v>
      </c>
      <c r="CC40" s="23">
        <v>0</v>
      </c>
      <c r="CD40" s="23">
        <v>0</v>
      </c>
      <c r="CE40" s="23">
        <v>0</v>
      </c>
      <c r="CF40" s="23">
        <v>150483</v>
      </c>
      <c r="CH40" s="22">
        <f t="shared" si="2"/>
        <v>0</v>
      </c>
    </row>
    <row r="41" spans="1:86" ht="12.75">
      <c r="A41" s="1" t="s">
        <v>289</v>
      </c>
      <c r="B41" s="2" t="s">
        <v>290</v>
      </c>
      <c r="C41" s="16">
        <f t="shared" si="3"/>
        <v>37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>
        <v>0</v>
      </c>
      <c r="BJ41" s="23">
        <v>0</v>
      </c>
      <c r="BK41" s="23">
        <v>0</v>
      </c>
      <c r="BL41" s="23">
        <v>0</v>
      </c>
      <c r="BM41" s="23">
        <v>0</v>
      </c>
      <c r="BN41" s="23">
        <v>0</v>
      </c>
      <c r="BO41" s="23">
        <v>0</v>
      </c>
      <c r="BP41" s="23">
        <v>0</v>
      </c>
      <c r="BQ41" s="23">
        <v>0</v>
      </c>
      <c r="BR41" s="23">
        <v>0</v>
      </c>
      <c r="BS41" s="23">
        <v>0</v>
      </c>
      <c r="BT41" s="23">
        <v>44708</v>
      </c>
      <c r="BU41" s="23">
        <v>181149</v>
      </c>
      <c r="BV41" s="23">
        <v>0</v>
      </c>
      <c r="BW41" s="23">
        <v>0</v>
      </c>
      <c r="BX41" s="23">
        <v>0</v>
      </c>
      <c r="BY41" s="23">
        <v>0</v>
      </c>
      <c r="BZ41" s="23">
        <v>441</v>
      </c>
      <c r="CA41" s="23">
        <v>0</v>
      </c>
      <c r="CB41" s="23">
        <v>0</v>
      </c>
      <c r="CC41" s="23">
        <v>0</v>
      </c>
      <c r="CD41" s="23">
        <v>0</v>
      </c>
      <c r="CE41" s="23">
        <v>0</v>
      </c>
      <c r="CF41" s="23">
        <v>226298</v>
      </c>
      <c r="CH41" s="22">
        <f t="shared" si="2"/>
        <v>0</v>
      </c>
    </row>
    <row r="42" spans="1:86" ht="12.75">
      <c r="A42" s="1" t="s">
        <v>291</v>
      </c>
      <c r="B42" s="2" t="s">
        <v>292</v>
      </c>
      <c r="C42" s="16">
        <f t="shared" si="3"/>
        <v>38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3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3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3">
        <v>10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  <c r="BI42" s="23">
        <v>0</v>
      </c>
      <c r="BJ42" s="23">
        <v>0</v>
      </c>
      <c r="BK42" s="23">
        <v>0</v>
      </c>
      <c r="BL42" s="23">
        <v>15</v>
      </c>
      <c r="BM42" s="23">
        <v>0</v>
      </c>
      <c r="BN42" s="23">
        <v>0</v>
      </c>
      <c r="BO42" s="23">
        <v>0</v>
      </c>
      <c r="BP42" s="23">
        <v>0</v>
      </c>
      <c r="BQ42" s="23">
        <v>3038</v>
      </c>
      <c r="BR42" s="23">
        <v>0</v>
      </c>
      <c r="BS42" s="23">
        <v>0</v>
      </c>
      <c r="BT42" s="23">
        <v>0</v>
      </c>
      <c r="BU42" s="23">
        <v>0</v>
      </c>
      <c r="BV42" s="23">
        <v>82475</v>
      </c>
      <c r="BW42" s="23">
        <v>71585</v>
      </c>
      <c r="BX42" s="23">
        <v>106719</v>
      </c>
      <c r="BY42" s="23">
        <v>0</v>
      </c>
      <c r="BZ42" s="23">
        <v>9433</v>
      </c>
      <c r="CA42" s="23">
        <v>0</v>
      </c>
      <c r="CB42" s="23">
        <v>0</v>
      </c>
      <c r="CC42" s="23">
        <v>0</v>
      </c>
      <c r="CD42" s="23">
        <v>0</v>
      </c>
      <c r="CE42" s="23">
        <v>0</v>
      </c>
      <c r="CF42" s="23">
        <v>273281</v>
      </c>
      <c r="CH42" s="22">
        <f t="shared" si="2"/>
        <v>0</v>
      </c>
    </row>
    <row r="43" spans="1:86" ht="12.75">
      <c r="A43" s="1" t="s">
        <v>293</v>
      </c>
      <c r="B43" s="2" t="s">
        <v>294</v>
      </c>
      <c r="C43" s="16">
        <f t="shared" si="3"/>
        <v>39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2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2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0</v>
      </c>
      <c r="BJ43" s="23">
        <v>0</v>
      </c>
      <c r="BK43" s="23">
        <v>0</v>
      </c>
      <c r="BL43" s="23">
        <v>0</v>
      </c>
      <c r="BM43" s="23">
        <v>0</v>
      </c>
      <c r="BN43" s="23">
        <v>0</v>
      </c>
      <c r="BO43" s="23">
        <v>0</v>
      </c>
      <c r="BP43" s="23">
        <v>0</v>
      </c>
      <c r="BQ43" s="23">
        <v>235</v>
      </c>
      <c r="BR43" s="23">
        <v>0</v>
      </c>
      <c r="BS43" s="23">
        <v>0</v>
      </c>
      <c r="BT43" s="23">
        <v>0</v>
      </c>
      <c r="BU43" s="23">
        <v>0</v>
      </c>
      <c r="BV43" s="23">
        <v>0</v>
      </c>
      <c r="BW43" s="23">
        <v>0</v>
      </c>
      <c r="BX43" s="23">
        <v>2</v>
      </c>
      <c r="BY43" s="23">
        <v>161714</v>
      </c>
      <c r="BZ43" s="23">
        <v>1792</v>
      </c>
      <c r="CA43" s="23">
        <v>0</v>
      </c>
      <c r="CB43" s="23">
        <v>0</v>
      </c>
      <c r="CC43" s="23">
        <v>0</v>
      </c>
      <c r="CD43" s="23">
        <v>0</v>
      </c>
      <c r="CE43" s="23">
        <v>0</v>
      </c>
      <c r="CF43" s="23">
        <v>163747</v>
      </c>
      <c r="CH43" s="22">
        <f t="shared" si="2"/>
        <v>0</v>
      </c>
    </row>
    <row r="44" spans="1:86" ht="12.75">
      <c r="A44" s="1" t="s">
        <v>295</v>
      </c>
      <c r="B44" s="6" t="s">
        <v>296</v>
      </c>
      <c r="C44" s="16">
        <f t="shared" si="3"/>
        <v>40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2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  <c r="BI44" s="23">
        <v>0</v>
      </c>
      <c r="BJ44" s="23">
        <v>0</v>
      </c>
      <c r="BK44" s="23">
        <v>0</v>
      </c>
      <c r="BL44" s="23">
        <v>0</v>
      </c>
      <c r="BM44" s="23">
        <v>0</v>
      </c>
      <c r="BN44" s="23">
        <v>0</v>
      </c>
      <c r="BO44" s="23">
        <v>0</v>
      </c>
      <c r="BP44" s="23">
        <v>0</v>
      </c>
      <c r="BQ44" s="23">
        <v>61</v>
      </c>
      <c r="BR44" s="23">
        <v>0</v>
      </c>
      <c r="BS44" s="23">
        <v>0</v>
      </c>
      <c r="BT44" s="23">
        <v>0</v>
      </c>
      <c r="BU44" s="23">
        <v>0</v>
      </c>
      <c r="BV44" s="23">
        <v>0</v>
      </c>
      <c r="BW44" s="23">
        <v>4</v>
      </c>
      <c r="BX44" s="23">
        <v>0</v>
      </c>
      <c r="BY44" s="23">
        <v>26</v>
      </c>
      <c r="BZ44" s="23">
        <v>54268</v>
      </c>
      <c r="CA44" s="23">
        <v>133883</v>
      </c>
      <c r="CB44" s="23">
        <v>0</v>
      </c>
      <c r="CC44" s="23">
        <v>0</v>
      </c>
      <c r="CD44" s="23">
        <v>0</v>
      </c>
      <c r="CE44" s="23">
        <v>0</v>
      </c>
      <c r="CF44" s="23">
        <v>188244</v>
      </c>
      <c r="CH44" s="22">
        <f t="shared" si="2"/>
        <v>0</v>
      </c>
    </row>
    <row r="45" spans="1:86" ht="12.75">
      <c r="A45" s="1" t="s">
        <v>297</v>
      </c>
      <c r="B45" s="2" t="s">
        <v>298</v>
      </c>
      <c r="C45" s="16">
        <f t="shared" si="3"/>
        <v>41</v>
      </c>
      <c r="D45" s="23">
        <v>0</v>
      </c>
      <c r="E45" s="23">
        <v>0</v>
      </c>
      <c r="F45" s="23">
        <v>0</v>
      </c>
      <c r="G45" s="23">
        <v>0</v>
      </c>
      <c r="H45" s="23">
        <v>44</v>
      </c>
      <c r="I45" s="23">
        <v>0</v>
      </c>
      <c r="J45" s="23">
        <v>0</v>
      </c>
      <c r="K45" s="23">
        <v>12</v>
      </c>
      <c r="L45" s="23">
        <v>0</v>
      </c>
      <c r="M45" s="23">
        <v>0</v>
      </c>
      <c r="N45" s="23">
        <v>114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1268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16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67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253</v>
      </c>
      <c r="AZ45" s="23">
        <v>0</v>
      </c>
      <c r="BA45" s="23">
        <v>0</v>
      </c>
      <c r="BB45" s="23">
        <v>0</v>
      </c>
      <c r="BC45" s="23">
        <v>0</v>
      </c>
      <c r="BD45" s="23">
        <v>72</v>
      </c>
      <c r="BE45" s="23">
        <v>0</v>
      </c>
      <c r="BF45" s="23">
        <v>0</v>
      </c>
      <c r="BG45" s="23">
        <v>0</v>
      </c>
      <c r="BH45" s="23">
        <v>0</v>
      </c>
      <c r="BI45" s="23">
        <v>0</v>
      </c>
      <c r="BJ45" s="23">
        <v>0</v>
      </c>
      <c r="BK45" s="23">
        <v>0</v>
      </c>
      <c r="BL45" s="23">
        <v>0</v>
      </c>
      <c r="BM45" s="23">
        <v>0</v>
      </c>
      <c r="BN45" s="23">
        <v>16</v>
      </c>
      <c r="BO45" s="23">
        <v>2744</v>
      </c>
      <c r="BP45" s="23">
        <v>0</v>
      </c>
      <c r="BQ45" s="23">
        <v>1196</v>
      </c>
      <c r="BR45" s="23">
        <v>2236</v>
      </c>
      <c r="BS45" s="23">
        <v>208</v>
      </c>
      <c r="BT45" s="23">
        <v>0</v>
      </c>
      <c r="BU45" s="23">
        <v>0</v>
      </c>
      <c r="BV45" s="23">
        <v>24</v>
      </c>
      <c r="BW45" s="23">
        <v>393</v>
      </c>
      <c r="BX45" s="23">
        <v>3727</v>
      </c>
      <c r="BY45" s="23">
        <v>5282</v>
      </c>
      <c r="BZ45" s="23">
        <v>654</v>
      </c>
      <c r="CA45" s="23">
        <v>0</v>
      </c>
      <c r="CB45" s="23">
        <v>302772</v>
      </c>
      <c r="CC45" s="23">
        <v>66432</v>
      </c>
      <c r="CD45" s="23">
        <v>90935</v>
      </c>
      <c r="CE45" s="23">
        <v>0</v>
      </c>
      <c r="CF45" s="23">
        <v>478465</v>
      </c>
      <c r="CH45" s="22">
        <f t="shared" si="2"/>
        <v>0</v>
      </c>
    </row>
    <row r="46" spans="1:86" ht="12.75">
      <c r="A46" s="1" t="s">
        <v>299</v>
      </c>
      <c r="B46" s="2" t="s">
        <v>300</v>
      </c>
      <c r="C46" s="16">
        <f t="shared" si="3"/>
        <v>42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  <c r="BI46" s="23">
        <v>0</v>
      </c>
      <c r="BJ46" s="23">
        <v>0</v>
      </c>
      <c r="BK46" s="23">
        <v>0</v>
      </c>
      <c r="BL46" s="23">
        <v>0</v>
      </c>
      <c r="BM46" s="23">
        <v>0</v>
      </c>
      <c r="BN46" s="23">
        <v>0</v>
      </c>
      <c r="BO46" s="23">
        <v>0</v>
      </c>
      <c r="BP46" s="23">
        <v>0</v>
      </c>
      <c r="BQ46" s="23">
        <v>9616</v>
      </c>
      <c r="BR46" s="23">
        <v>0</v>
      </c>
      <c r="BS46" s="23">
        <v>0</v>
      </c>
      <c r="BT46" s="23">
        <v>0</v>
      </c>
      <c r="BU46" s="23">
        <v>0</v>
      </c>
      <c r="BV46" s="23">
        <v>0</v>
      </c>
      <c r="BW46" s="23">
        <v>0</v>
      </c>
      <c r="BX46" s="23">
        <v>0</v>
      </c>
      <c r="BY46" s="23">
        <v>0</v>
      </c>
      <c r="BZ46" s="23">
        <v>8939</v>
      </c>
      <c r="CA46" s="23">
        <v>0</v>
      </c>
      <c r="CB46" s="23">
        <v>0</v>
      </c>
      <c r="CC46" s="23">
        <v>0</v>
      </c>
      <c r="CD46" s="23">
        <v>0</v>
      </c>
      <c r="CE46" s="23">
        <v>57345</v>
      </c>
      <c r="CF46" s="23">
        <v>75900</v>
      </c>
      <c r="CH46" s="22">
        <f t="shared" si="2"/>
        <v>0</v>
      </c>
    </row>
    <row r="47" spans="1:86" ht="12.75">
      <c r="A47" s="6" t="s">
        <v>301</v>
      </c>
      <c r="B47" s="2" t="s">
        <v>302</v>
      </c>
      <c r="C47" s="16">
        <f t="shared" si="3"/>
        <v>43</v>
      </c>
      <c r="D47" s="23">
        <v>8839</v>
      </c>
      <c r="E47" s="23">
        <v>17151</v>
      </c>
      <c r="F47" s="23">
        <v>4797</v>
      </c>
      <c r="G47" s="23">
        <v>1428</v>
      </c>
      <c r="H47" s="23">
        <v>20606</v>
      </c>
      <c r="I47" s="23">
        <v>3894</v>
      </c>
      <c r="J47" s="23">
        <v>10647</v>
      </c>
      <c r="K47" s="23">
        <v>28818</v>
      </c>
      <c r="L47" s="23">
        <v>12020</v>
      </c>
      <c r="M47" s="23">
        <v>10821</v>
      </c>
      <c r="N47" s="23">
        <v>64617</v>
      </c>
      <c r="O47" s="23">
        <v>24907</v>
      </c>
      <c r="P47" s="23">
        <v>16394</v>
      </c>
      <c r="Q47" s="23">
        <v>85158</v>
      </c>
      <c r="R47" s="23">
        <v>653</v>
      </c>
      <c r="S47" s="23">
        <v>38153</v>
      </c>
      <c r="T47" s="23">
        <v>12865</v>
      </c>
      <c r="U47" s="23">
        <v>55761</v>
      </c>
      <c r="V47" s="23">
        <v>27109</v>
      </c>
      <c r="W47" s="23">
        <v>59280</v>
      </c>
      <c r="X47" s="23">
        <v>51988</v>
      </c>
      <c r="Y47" s="23">
        <v>15638</v>
      </c>
      <c r="Z47" s="23">
        <v>46511</v>
      </c>
      <c r="AA47" s="23">
        <v>63498</v>
      </c>
      <c r="AB47" s="23">
        <v>79043</v>
      </c>
      <c r="AC47" s="23">
        <v>81472</v>
      </c>
      <c r="AD47" s="23">
        <v>41506</v>
      </c>
      <c r="AE47" s="23">
        <v>70293</v>
      </c>
      <c r="AF47" s="23">
        <v>15609</v>
      </c>
      <c r="AG47" s="23">
        <v>11542</v>
      </c>
      <c r="AH47" s="23">
        <v>19279</v>
      </c>
      <c r="AI47" s="23">
        <v>21234</v>
      </c>
      <c r="AJ47" s="23">
        <v>54886</v>
      </c>
      <c r="AK47" s="23">
        <v>28605</v>
      </c>
      <c r="AL47" s="23">
        <v>28429</v>
      </c>
      <c r="AM47" s="23">
        <v>27661</v>
      </c>
      <c r="AN47" s="23">
        <v>31477</v>
      </c>
      <c r="AO47" s="23">
        <v>16693</v>
      </c>
      <c r="AP47" s="23">
        <v>8991</v>
      </c>
      <c r="AQ47" s="23">
        <v>23419</v>
      </c>
      <c r="AR47" s="23">
        <v>49698</v>
      </c>
      <c r="AS47" s="23">
        <v>33300</v>
      </c>
      <c r="AT47" s="23">
        <v>4693</v>
      </c>
      <c r="AU47" s="23">
        <v>6100</v>
      </c>
      <c r="AV47" s="23">
        <v>937</v>
      </c>
      <c r="AW47" s="23">
        <v>2828</v>
      </c>
      <c r="AX47" s="23">
        <v>20825</v>
      </c>
      <c r="AY47" s="23">
        <v>29862</v>
      </c>
      <c r="AZ47" s="23">
        <v>23312</v>
      </c>
      <c r="BA47" s="23">
        <v>8363</v>
      </c>
      <c r="BB47" s="23">
        <v>9632</v>
      </c>
      <c r="BC47" s="23">
        <v>6559</v>
      </c>
      <c r="BD47" s="23">
        <v>44963</v>
      </c>
      <c r="BE47" s="23">
        <v>49586</v>
      </c>
      <c r="BF47" s="23">
        <v>18628</v>
      </c>
      <c r="BG47" s="23">
        <v>10600</v>
      </c>
      <c r="BH47" s="23">
        <v>15031</v>
      </c>
      <c r="BI47" s="23">
        <v>31943</v>
      </c>
      <c r="BJ47" s="23">
        <v>20778</v>
      </c>
      <c r="BK47" s="23">
        <v>10575</v>
      </c>
      <c r="BL47" s="23">
        <v>30769</v>
      </c>
      <c r="BM47" s="23">
        <v>31061</v>
      </c>
      <c r="BN47" s="23">
        <v>13379</v>
      </c>
      <c r="BO47" s="23">
        <v>144506</v>
      </c>
      <c r="BP47" s="23">
        <v>180890</v>
      </c>
      <c r="BQ47" s="23">
        <v>333149</v>
      </c>
      <c r="BR47" s="23">
        <v>198615</v>
      </c>
      <c r="BS47" s="23">
        <v>151528</v>
      </c>
      <c r="BT47" s="23">
        <v>44708</v>
      </c>
      <c r="BU47" s="23">
        <v>181149</v>
      </c>
      <c r="BV47" s="23">
        <v>82499</v>
      </c>
      <c r="BW47" s="23">
        <v>75654</v>
      </c>
      <c r="BX47" s="23">
        <v>110448</v>
      </c>
      <c r="BY47" s="23">
        <v>172825</v>
      </c>
      <c r="BZ47" s="23">
        <v>79964</v>
      </c>
      <c r="CA47" s="23">
        <v>133883</v>
      </c>
      <c r="CB47" s="23">
        <v>302772</v>
      </c>
      <c r="CC47" s="23">
        <v>66432</v>
      </c>
      <c r="CD47" s="23">
        <v>90935</v>
      </c>
      <c r="CE47" s="23">
        <v>57345</v>
      </c>
      <c r="CF47" s="23">
        <v>4122416</v>
      </c>
      <c r="CH47" s="22">
        <f t="shared" si="2"/>
        <v>0</v>
      </c>
    </row>
    <row r="49" spans="4:84" ht="12.75">
      <c r="D49" s="24">
        <f>D47-SUM(D5:D46)</f>
        <v>0</v>
      </c>
      <c r="E49" s="24">
        <f aca="true" t="shared" si="4" ref="E49:BP49">E47-SUM(E5:E46)</f>
        <v>0</v>
      </c>
      <c r="F49" s="24">
        <f t="shared" si="4"/>
        <v>0</v>
      </c>
      <c r="G49" s="24">
        <f t="shared" si="4"/>
        <v>0</v>
      </c>
      <c r="H49" s="24">
        <f t="shared" si="4"/>
        <v>0</v>
      </c>
      <c r="I49" s="24">
        <f t="shared" si="4"/>
        <v>0</v>
      </c>
      <c r="J49" s="24">
        <f t="shared" si="4"/>
        <v>0</v>
      </c>
      <c r="K49" s="24">
        <f t="shared" si="4"/>
        <v>0</v>
      </c>
      <c r="L49" s="24">
        <f t="shared" si="4"/>
        <v>0</v>
      </c>
      <c r="M49" s="24">
        <f t="shared" si="4"/>
        <v>0</v>
      </c>
      <c r="N49" s="24">
        <f t="shared" si="4"/>
        <v>0</v>
      </c>
      <c r="O49" s="24">
        <f t="shared" si="4"/>
        <v>0</v>
      </c>
      <c r="P49" s="24">
        <f t="shared" si="4"/>
        <v>0</v>
      </c>
      <c r="Q49" s="24">
        <f t="shared" si="4"/>
        <v>0</v>
      </c>
      <c r="R49" s="24">
        <f t="shared" si="4"/>
        <v>0</v>
      </c>
      <c r="S49" s="24">
        <f t="shared" si="4"/>
        <v>0</v>
      </c>
      <c r="T49" s="24">
        <f t="shared" si="4"/>
        <v>0</v>
      </c>
      <c r="U49" s="24">
        <f t="shared" si="4"/>
        <v>0</v>
      </c>
      <c r="V49" s="24">
        <f t="shared" si="4"/>
        <v>0</v>
      </c>
      <c r="W49" s="24">
        <f t="shared" si="4"/>
        <v>0</v>
      </c>
      <c r="X49" s="24">
        <f t="shared" si="4"/>
        <v>0</v>
      </c>
      <c r="Y49" s="24">
        <f t="shared" si="4"/>
        <v>0</v>
      </c>
      <c r="Z49" s="24">
        <f t="shared" si="4"/>
        <v>0</v>
      </c>
      <c r="AA49" s="24">
        <f t="shared" si="4"/>
        <v>0</v>
      </c>
      <c r="AB49" s="24">
        <f t="shared" si="4"/>
        <v>0</v>
      </c>
      <c r="AC49" s="24">
        <f t="shared" si="4"/>
        <v>0</v>
      </c>
      <c r="AD49" s="24">
        <f t="shared" si="4"/>
        <v>0</v>
      </c>
      <c r="AE49" s="24">
        <f t="shared" si="4"/>
        <v>0</v>
      </c>
      <c r="AF49" s="24">
        <f t="shared" si="4"/>
        <v>0</v>
      </c>
      <c r="AG49" s="24">
        <f t="shared" si="4"/>
        <v>0</v>
      </c>
      <c r="AH49" s="24">
        <f t="shared" si="4"/>
        <v>0</v>
      </c>
      <c r="AI49" s="24">
        <f t="shared" si="4"/>
        <v>0</v>
      </c>
      <c r="AJ49" s="24">
        <f t="shared" si="4"/>
        <v>0</v>
      </c>
      <c r="AK49" s="24">
        <f t="shared" si="4"/>
        <v>0</v>
      </c>
      <c r="AL49" s="24">
        <f t="shared" si="4"/>
        <v>0</v>
      </c>
      <c r="AM49" s="24">
        <f t="shared" si="4"/>
        <v>0</v>
      </c>
      <c r="AN49" s="24">
        <f t="shared" si="4"/>
        <v>0</v>
      </c>
      <c r="AO49" s="24">
        <f t="shared" si="4"/>
        <v>0</v>
      </c>
      <c r="AP49" s="24">
        <f t="shared" si="4"/>
        <v>0</v>
      </c>
      <c r="AQ49" s="24">
        <f t="shared" si="4"/>
        <v>0</v>
      </c>
      <c r="AR49" s="24">
        <f t="shared" si="4"/>
        <v>0</v>
      </c>
      <c r="AS49" s="24">
        <f t="shared" si="4"/>
        <v>0</v>
      </c>
      <c r="AT49" s="24">
        <f t="shared" si="4"/>
        <v>0</v>
      </c>
      <c r="AU49" s="24">
        <f t="shared" si="4"/>
        <v>0</v>
      </c>
      <c r="AV49" s="24">
        <f t="shared" si="4"/>
        <v>0</v>
      </c>
      <c r="AW49" s="24">
        <f t="shared" si="4"/>
        <v>0</v>
      </c>
      <c r="AX49" s="24">
        <f t="shared" si="4"/>
        <v>0</v>
      </c>
      <c r="AY49" s="24">
        <f t="shared" si="4"/>
        <v>0</v>
      </c>
      <c r="AZ49" s="24">
        <f t="shared" si="4"/>
        <v>0</v>
      </c>
      <c r="BA49" s="24">
        <f t="shared" si="4"/>
        <v>0</v>
      </c>
      <c r="BB49" s="24">
        <f t="shared" si="4"/>
        <v>0</v>
      </c>
      <c r="BC49" s="24">
        <f t="shared" si="4"/>
        <v>0</v>
      </c>
      <c r="BD49" s="24">
        <f t="shared" si="4"/>
        <v>0</v>
      </c>
      <c r="BE49" s="24">
        <f t="shared" si="4"/>
        <v>0</v>
      </c>
      <c r="BF49" s="24">
        <f t="shared" si="4"/>
        <v>0</v>
      </c>
      <c r="BG49" s="24">
        <f t="shared" si="4"/>
        <v>0</v>
      </c>
      <c r="BH49" s="24">
        <f t="shared" si="4"/>
        <v>0</v>
      </c>
      <c r="BI49" s="24">
        <f t="shared" si="4"/>
        <v>0</v>
      </c>
      <c r="BJ49" s="24">
        <f t="shared" si="4"/>
        <v>0</v>
      </c>
      <c r="BK49" s="24">
        <f t="shared" si="4"/>
        <v>0</v>
      </c>
      <c r="BL49" s="24">
        <f t="shared" si="4"/>
        <v>0</v>
      </c>
      <c r="BM49" s="24">
        <f t="shared" si="4"/>
        <v>0</v>
      </c>
      <c r="BN49" s="24">
        <f t="shared" si="4"/>
        <v>0</v>
      </c>
      <c r="BO49" s="24">
        <f t="shared" si="4"/>
        <v>0</v>
      </c>
      <c r="BP49" s="24">
        <f t="shared" si="4"/>
        <v>0</v>
      </c>
      <c r="BQ49" s="24">
        <f aca="true" t="shared" si="5" ref="BQ49:CF49">BQ47-SUM(BQ5:BQ46)</f>
        <v>0</v>
      </c>
      <c r="BR49" s="24">
        <f t="shared" si="5"/>
        <v>0</v>
      </c>
      <c r="BS49" s="24">
        <f t="shared" si="5"/>
        <v>0</v>
      </c>
      <c r="BT49" s="24">
        <f t="shared" si="5"/>
        <v>0</v>
      </c>
      <c r="BU49" s="24">
        <f t="shared" si="5"/>
        <v>0</v>
      </c>
      <c r="BV49" s="24">
        <f t="shared" si="5"/>
        <v>0</v>
      </c>
      <c r="BW49" s="24">
        <f t="shared" si="5"/>
        <v>0</v>
      </c>
      <c r="BX49" s="24">
        <f t="shared" si="5"/>
        <v>0</v>
      </c>
      <c r="BY49" s="24">
        <f t="shared" si="5"/>
        <v>0</v>
      </c>
      <c r="BZ49" s="24">
        <f t="shared" si="5"/>
        <v>0</v>
      </c>
      <c r="CA49" s="24">
        <f t="shared" si="5"/>
        <v>0</v>
      </c>
      <c r="CB49" s="24">
        <f t="shared" si="5"/>
        <v>0</v>
      </c>
      <c r="CC49" s="24">
        <f t="shared" si="5"/>
        <v>0</v>
      </c>
      <c r="CD49" s="24">
        <f t="shared" si="5"/>
        <v>0</v>
      </c>
      <c r="CE49" s="24">
        <f t="shared" si="5"/>
        <v>0</v>
      </c>
      <c r="CF49" s="24">
        <f t="shared" si="5"/>
        <v>0</v>
      </c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121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31.28125" style="0" customWidth="1"/>
    <col min="3" max="3" width="6.00390625" style="0" customWidth="1"/>
    <col min="4" max="4" width="11.8515625" style="0" bestFit="1" customWidth="1"/>
    <col min="5" max="17" width="10.8515625" style="0" bestFit="1" customWidth="1"/>
    <col min="18" max="18" width="9.8515625" style="0" bestFit="1" customWidth="1"/>
    <col min="19" max="25" width="10.8515625" style="0" bestFit="1" customWidth="1"/>
    <col min="26" max="26" width="9.8515625" style="0" bestFit="1" customWidth="1"/>
    <col min="27" max="29" width="10.8515625" style="0" bestFit="1" customWidth="1"/>
    <col min="30" max="31" width="9.8515625" style="0" bestFit="1" customWidth="1"/>
    <col min="32" max="33" width="10.8515625" style="0" bestFit="1" customWidth="1"/>
    <col min="34" max="34" width="9.8515625" style="0" bestFit="1" customWidth="1"/>
    <col min="35" max="35" width="10.8515625" style="0" bestFit="1" customWidth="1"/>
    <col min="36" max="37" width="11.8515625" style="0" bestFit="1" customWidth="1"/>
    <col min="38" max="42" width="10.8515625" style="0" bestFit="1" customWidth="1"/>
    <col min="43" max="44" width="11.8515625" style="0" bestFit="1" customWidth="1"/>
    <col min="45" max="45" width="10.8515625" style="0" bestFit="1" customWidth="1"/>
    <col min="46" max="46" width="12.8515625" style="0" bestFit="1" customWidth="1"/>
    <col min="47" max="48" width="10.140625" style="0" bestFit="1" customWidth="1"/>
    <col min="49" max="49" width="9.00390625" style="0" customWidth="1"/>
    <col min="50" max="51" width="10.140625" style="0" bestFit="1" customWidth="1"/>
    <col min="52" max="53" width="11.140625" style="0" bestFit="1" customWidth="1"/>
    <col min="54" max="54" width="10.7109375" style="0" bestFit="1" customWidth="1"/>
  </cols>
  <sheetData>
    <row r="1" spans="1:53" ht="12.75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BA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 t="shared" si="0"/>
        <v>50</v>
      </c>
      <c r="BB4">
        <v>51</v>
      </c>
    </row>
    <row r="5" spans="1:61" ht="12.75">
      <c r="A5" s="1" t="s">
        <v>2</v>
      </c>
      <c r="B5" s="6" t="s">
        <v>365</v>
      </c>
      <c r="C5">
        <f>C4+1</f>
        <v>1</v>
      </c>
      <c r="D5" s="28">
        <v>149.8417781126389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3067.5941796948578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3217.435957807497</v>
      </c>
      <c r="AU5" s="28">
        <v>5292.7445846675455</v>
      </c>
      <c r="AV5" s="28">
        <v>0</v>
      </c>
      <c r="AW5" s="28">
        <v>0</v>
      </c>
      <c r="AX5" s="28">
        <v>0</v>
      </c>
      <c r="AY5" s="28">
        <v>0</v>
      </c>
      <c r="AZ5" s="28">
        <v>328.8194575249576</v>
      </c>
      <c r="BA5" s="28">
        <v>5621.564042192504</v>
      </c>
      <c r="BB5" s="28">
        <v>8839</v>
      </c>
      <c r="BD5" s="28">
        <f>SUM(D5:AS5)-AT5</f>
        <v>0</v>
      </c>
      <c r="BE5" s="28">
        <f>SUM(AU5:AZ5)-BA5</f>
        <v>0</v>
      </c>
      <c r="BF5" s="28">
        <f>AT5+BA5-BB5</f>
        <v>0</v>
      </c>
      <c r="BH5" s="28">
        <v>8839</v>
      </c>
      <c r="BI5" s="28">
        <f>BB5-BH5</f>
        <v>0</v>
      </c>
    </row>
    <row r="6" spans="1:61" ht="12.75">
      <c r="A6" s="1" t="s">
        <v>3</v>
      </c>
      <c r="B6" s="6" t="s">
        <v>366</v>
      </c>
      <c r="C6">
        <f aca="true" t="shared" si="1" ref="C6:C69">C5+1</f>
        <v>2</v>
      </c>
      <c r="D6" s="28">
        <v>303.17424242424244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6392.645454545454</v>
      </c>
      <c r="T6" s="28">
        <v>0</v>
      </c>
      <c r="U6" s="28">
        <v>0</v>
      </c>
      <c r="V6" s="28">
        <v>6.737205387205387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0.9624579124579125</v>
      </c>
      <c r="AC6" s="28">
        <v>0</v>
      </c>
      <c r="AD6" s="28">
        <v>0</v>
      </c>
      <c r="AE6" s="28">
        <v>9903.691919191919</v>
      </c>
      <c r="AF6" s="28">
        <v>0</v>
      </c>
      <c r="AG6" s="28">
        <v>543.7887205387206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17151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17151</v>
      </c>
      <c r="BD6" s="28">
        <f aca="true" t="shared" si="2" ref="BD6:BD69">SUM(D6:AS6)-AT6</f>
        <v>0</v>
      </c>
      <c r="BE6" s="28">
        <f aca="true" t="shared" si="3" ref="BE6:BE69">SUM(AU6:AZ6)-BA6</f>
        <v>0</v>
      </c>
      <c r="BF6" s="28">
        <f aca="true" t="shared" si="4" ref="BF6:BF69">AT6+BA6-BB6</f>
        <v>0</v>
      </c>
      <c r="BH6" s="28">
        <v>17151</v>
      </c>
      <c r="BI6" s="28">
        <f aca="true" t="shared" si="5" ref="BI6:BI69">BB6-BH6</f>
        <v>0</v>
      </c>
    </row>
    <row r="7" spans="1:61" ht="12.75">
      <c r="A7" s="1" t="s">
        <v>4</v>
      </c>
      <c r="B7" s="6" t="s">
        <v>367</v>
      </c>
      <c r="C7">
        <f t="shared" si="1"/>
        <v>3</v>
      </c>
      <c r="D7" s="28">
        <v>794.8601160696418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4463.8883329998</v>
      </c>
      <c r="AC7" s="28">
        <v>0</v>
      </c>
      <c r="AD7" s="28">
        <v>0</v>
      </c>
      <c r="AE7" s="28">
        <v>0</v>
      </c>
      <c r="AF7" s="28">
        <v>0</v>
      </c>
      <c r="AG7" s="28">
        <v>9.599759855913549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5268.348208925355</v>
      </c>
      <c r="AU7" s="28">
        <v>0</v>
      </c>
      <c r="AV7" s="28">
        <v>0</v>
      </c>
      <c r="AW7" s="28">
        <v>0</v>
      </c>
      <c r="AX7" s="28">
        <v>31.67920752451471</v>
      </c>
      <c r="AY7" s="28">
        <v>0</v>
      </c>
      <c r="AZ7" s="28">
        <v>-503.0274164498699</v>
      </c>
      <c r="BA7" s="28">
        <v>-471.3482089253552</v>
      </c>
      <c r="BB7" s="28">
        <v>4797</v>
      </c>
      <c r="BD7" s="28">
        <f t="shared" si="2"/>
        <v>0</v>
      </c>
      <c r="BE7" s="28">
        <f t="shared" si="3"/>
        <v>0</v>
      </c>
      <c r="BF7" s="28">
        <f t="shared" si="4"/>
        <v>0</v>
      </c>
      <c r="BH7" s="28">
        <v>4797</v>
      </c>
      <c r="BI7" s="28">
        <f t="shared" si="5"/>
        <v>0</v>
      </c>
    </row>
    <row r="8" spans="1:61" ht="12.75">
      <c r="A8" s="1" t="s">
        <v>5</v>
      </c>
      <c r="B8" s="6" t="s">
        <v>368</v>
      </c>
      <c r="C8">
        <f t="shared" si="1"/>
        <v>4</v>
      </c>
      <c r="D8" s="28">
        <v>21.177410373091284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1182.0020332523948</v>
      </c>
      <c r="AC8" s="28">
        <v>2.1177410373091288</v>
      </c>
      <c r="AD8" s="28">
        <v>0</v>
      </c>
      <c r="AE8" s="28">
        <v>0</v>
      </c>
      <c r="AF8" s="28">
        <v>0</v>
      </c>
      <c r="AG8" s="28">
        <v>378.77311124443264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1584.070295907228</v>
      </c>
      <c r="AU8" s="28">
        <v>129.52220969560318</v>
      </c>
      <c r="AV8" s="28">
        <v>0</v>
      </c>
      <c r="AW8" s="28">
        <v>0</v>
      </c>
      <c r="AX8" s="28">
        <v>9.076033017039121</v>
      </c>
      <c r="AY8" s="28">
        <v>0</v>
      </c>
      <c r="AZ8" s="28">
        <v>-294.66853861987</v>
      </c>
      <c r="BA8" s="28">
        <v>-156.0702959072278</v>
      </c>
      <c r="BB8" s="28">
        <v>1428</v>
      </c>
      <c r="BD8" s="28">
        <f t="shared" si="2"/>
        <v>0</v>
      </c>
      <c r="BE8" s="28">
        <f t="shared" si="3"/>
        <v>0</v>
      </c>
      <c r="BF8" s="28">
        <f t="shared" si="4"/>
        <v>0</v>
      </c>
      <c r="BH8" s="28">
        <v>1428</v>
      </c>
      <c r="BI8" s="28">
        <f t="shared" si="5"/>
        <v>0</v>
      </c>
    </row>
    <row r="9" spans="1:61" ht="12.75">
      <c r="A9" s="1" t="s">
        <v>6</v>
      </c>
      <c r="B9" s="6" t="s">
        <v>369</v>
      </c>
      <c r="C9">
        <f t="shared" si="1"/>
        <v>5</v>
      </c>
      <c r="D9" s="28">
        <v>1088.2992150138336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119.9165455212748</v>
      </c>
      <c r="AC9" s="28">
        <v>0</v>
      </c>
      <c r="AD9" s="28">
        <v>0</v>
      </c>
      <c r="AE9" s="28">
        <v>0</v>
      </c>
      <c r="AF9" s="28">
        <v>10350.53252033947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11558.748280874577</v>
      </c>
      <c r="AU9" s="28">
        <v>9300.660268151512</v>
      </c>
      <c r="AV9" s="28">
        <v>0</v>
      </c>
      <c r="AW9" s="28">
        <v>0</v>
      </c>
      <c r="AX9" s="28">
        <v>9.80449743255706</v>
      </c>
      <c r="AY9" s="28">
        <v>0</v>
      </c>
      <c r="AZ9" s="28">
        <v>-263.2130464586473</v>
      </c>
      <c r="BA9" s="28">
        <v>9047.251719125423</v>
      </c>
      <c r="BB9" s="28">
        <v>20606</v>
      </c>
      <c r="BD9" s="28">
        <f t="shared" si="2"/>
        <v>0</v>
      </c>
      <c r="BE9" s="28">
        <f t="shared" si="3"/>
        <v>0</v>
      </c>
      <c r="BF9" s="28">
        <f t="shared" si="4"/>
        <v>0</v>
      </c>
      <c r="BH9" s="28">
        <v>20606</v>
      </c>
      <c r="BI9" s="28">
        <f t="shared" si="5"/>
        <v>0</v>
      </c>
    </row>
    <row r="10" spans="1:61" ht="12.75">
      <c r="A10" s="1" t="s">
        <v>7</v>
      </c>
      <c r="B10" s="6" t="s">
        <v>370</v>
      </c>
      <c r="C10">
        <f t="shared" si="1"/>
        <v>6</v>
      </c>
      <c r="D10" s="28">
        <v>163.85142857142858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3.0342857142857143</v>
      </c>
      <c r="U10" s="28">
        <v>0</v>
      </c>
      <c r="V10" s="28">
        <v>22.251428571428573</v>
      </c>
      <c r="W10" s="28">
        <v>0</v>
      </c>
      <c r="X10" s="28">
        <v>2047.1314285714286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1817.537142857143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4053.805714285714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-159.8057142857143</v>
      </c>
      <c r="BA10" s="28">
        <v>-159.8057142857143</v>
      </c>
      <c r="BB10" s="28">
        <v>3894</v>
      </c>
      <c r="BD10" s="28">
        <f t="shared" si="2"/>
        <v>0</v>
      </c>
      <c r="BE10" s="28">
        <f t="shared" si="3"/>
        <v>0</v>
      </c>
      <c r="BF10" s="28">
        <f t="shared" si="4"/>
        <v>0</v>
      </c>
      <c r="BH10" s="28">
        <v>3894</v>
      </c>
      <c r="BI10" s="28">
        <f t="shared" si="5"/>
        <v>0</v>
      </c>
    </row>
    <row r="11" spans="1:61" ht="12.75">
      <c r="A11" s="1" t="s">
        <v>8</v>
      </c>
      <c r="B11" s="6" t="s">
        <v>371</v>
      </c>
      <c r="C11">
        <f t="shared" si="1"/>
        <v>7</v>
      </c>
      <c r="D11" s="28">
        <v>4249.831585992199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11.459823816199666</v>
      </c>
      <c r="AB11" s="28">
        <v>3201.6984692643987</v>
      </c>
      <c r="AC11" s="28">
        <v>788.9647934999001</v>
      </c>
      <c r="AD11" s="28">
        <v>0</v>
      </c>
      <c r="AE11" s="28">
        <v>0</v>
      </c>
      <c r="AF11" s="28">
        <v>159.55600851785687</v>
      </c>
      <c r="AG11" s="28">
        <v>483.07565009826277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15.867448360891844</v>
      </c>
      <c r="AP11" s="28">
        <v>0</v>
      </c>
      <c r="AQ11" s="28">
        <v>0</v>
      </c>
      <c r="AR11" s="28">
        <v>15.867448360891844</v>
      </c>
      <c r="AS11" s="28">
        <v>17.630498178768715</v>
      </c>
      <c r="AT11" s="28">
        <v>8943.95172608937</v>
      </c>
      <c r="AU11" s="28">
        <v>939.6477027699452</v>
      </c>
      <c r="AV11" s="28">
        <v>0</v>
      </c>
      <c r="AW11" s="28">
        <v>0</v>
      </c>
      <c r="AX11" s="28">
        <v>599.4369380781363</v>
      </c>
      <c r="AY11" s="28">
        <v>0</v>
      </c>
      <c r="AZ11" s="28">
        <v>163.96363306254906</v>
      </c>
      <c r="BA11" s="28">
        <v>1703.0482739106305</v>
      </c>
      <c r="BB11" s="28">
        <v>10647</v>
      </c>
      <c r="BD11" s="28">
        <f t="shared" si="2"/>
        <v>0</v>
      </c>
      <c r="BE11" s="28">
        <f t="shared" si="3"/>
        <v>0</v>
      </c>
      <c r="BF11" s="28">
        <f t="shared" si="4"/>
        <v>0</v>
      </c>
      <c r="BH11" s="28">
        <v>10647</v>
      </c>
      <c r="BI11" s="28">
        <f t="shared" si="5"/>
        <v>0</v>
      </c>
    </row>
    <row r="12" spans="1:61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168.68924705668263</v>
      </c>
      <c r="AC12" s="28">
        <v>20698.08321010001</v>
      </c>
      <c r="AD12" s="28">
        <v>14.858638341780333</v>
      </c>
      <c r="AE12" s="28">
        <v>0</v>
      </c>
      <c r="AF12" s="28">
        <v>44.575915025341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20926.20701052381</v>
      </c>
      <c r="AU12" s="28">
        <v>140.8280003639562</v>
      </c>
      <c r="AV12" s="28">
        <v>0</v>
      </c>
      <c r="AW12" s="28">
        <v>0</v>
      </c>
      <c r="AX12" s="28">
        <v>210.64304943347415</v>
      </c>
      <c r="AY12" s="28">
        <v>7368.136542424013</v>
      </c>
      <c r="AZ12" s="28">
        <v>172.18539725474858</v>
      </c>
      <c r="BA12" s="28">
        <v>7891.792989476191</v>
      </c>
      <c r="BB12" s="28">
        <v>28818</v>
      </c>
      <c r="BD12" s="28">
        <f t="shared" si="2"/>
        <v>0</v>
      </c>
      <c r="BE12" s="28">
        <f t="shared" si="3"/>
        <v>0</v>
      </c>
      <c r="BF12" s="28">
        <f t="shared" si="4"/>
        <v>0</v>
      </c>
      <c r="BH12" s="28">
        <v>28818</v>
      </c>
      <c r="BI12" s="28">
        <f t="shared" si="5"/>
        <v>0</v>
      </c>
    </row>
    <row r="13" spans="1:61" ht="12.75">
      <c r="A13" s="1" t="s">
        <v>10</v>
      </c>
      <c r="B13" s="6" t="s">
        <v>373</v>
      </c>
      <c r="C13">
        <f t="shared" si="1"/>
        <v>9</v>
      </c>
      <c r="D13" s="28">
        <v>193.58451536643025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8074.605496453901</v>
      </c>
      <c r="AE13" s="28">
        <v>0</v>
      </c>
      <c r="AF13" s="28">
        <v>11.54403073286052</v>
      </c>
      <c r="AG13" s="28">
        <v>686.4258274231679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8966.15986997636</v>
      </c>
      <c r="AU13" s="28">
        <v>0</v>
      </c>
      <c r="AV13" s="28">
        <v>0</v>
      </c>
      <c r="AW13" s="28">
        <v>0</v>
      </c>
      <c r="AX13" s="28">
        <v>3053.8401300236405</v>
      </c>
      <c r="AY13" s="28">
        <v>0</v>
      </c>
      <c r="AZ13" s="28">
        <v>0</v>
      </c>
      <c r="BA13" s="28">
        <v>3053.8401300236405</v>
      </c>
      <c r="BB13" s="28">
        <v>12020</v>
      </c>
      <c r="BD13" s="28">
        <f t="shared" si="2"/>
        <v>0</v>
      </c>
      <c r="BE13" s="28">
        <f t="shared" si="3"/>
        <v>0</v>
      </c>
      <c r="BF13" s="28">
        <f t="shared" si="4"/>
        <v>0</v>
      </c>
      <c r="BH13" s="28">
        <v>12020</v>
      </c>
      <c r="BI13" s="28">
        <f t="shared" si="5"/>
        <v>0</v>
      </c>
    </row>
    <row r="14" spans="1:61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229.304667710685</v>
      </c>
      <c r="AC14" s="28">
        <v>9823.703145256173</v>
      </c>
      <c r="AD14" s="28">
        <v>19.10872230922375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141.0405694252229</v>
      </c>
      <c r="AT14" s="28">
        <v>10213.157104701304</v>
      </c>
      <c r="AU14" s="28">
        <v>19.11226034308779</v>
      </c>
      <c r="AV14" s="28">
        <v>0</v>
      </c>
      <c r="AW14" s="28">
        <v>0</v>
      </c>
      <c r="AX14" s="28">
        <v>587.8206957980258</v>
      </c>
      <c r="AY14" s="28">
        <v>0</v>
      </c>
      <c r="AZ14" s="28">
        <v>0.9099391575820835</v>
      </c>
      <c r="BA14" s="28">
        <v>607.8428952986958</v>
      </c>
      <c r="BB14" s="28">
        <v>10821</v>
      </c>
      <c r="BD14" s="28">
        <f t="shared" si="2"/>
        <v>0</v>
      </c>
      <c r="BE14" s="28">
        <f t="shared" si="3"/>
        <v>0</v>
      </c>
      <c r="BF14" s="28">
        <f t="shared" si="4"/>
        <v>0</v>
      </c>
      <c r="BH14" s="28">
        <v>10821</v>
      </c>
      <c r="BI14" s="28">
        <f t="shared" si="5"/>
        <v>0</v>
      </c>
    </row>
    <row r="15" spans="1:61" ht="12.75">
      <c r="A15" s="1" t="s">
        <v>12</v>
      </c>
      <c r="B15" s="6" t="s">
        <v>375</v>
      </c>
      <c r="C15">
        <f t="shared" si="1"/>
        <v>11</v>
      </c>
      <c r="D15" s="28">
        <v>8574.77718226061</v>
      </c>
      <c r="E15" s="28">
        <v>0</v>
      </c>
      <c r="F15" s="28">
        <v>0</v>
      </c>
      <c r="G15" s="28">
        <v>93.46223677618103</v>
      </c>
      <c r="H15" s="28">
        <v>0</v>
      </c>
      <c r="I15" s="28">
        <v>0</v>
      </c>
      <c r="J15" s="28">
        <v>0.7660839080014838</v>
      </c>
      <c r="K15" s="28">
        <v>0</v>
      </c>
      <c r="L15" s="28">
        <v>0</v>
      </c>
      <c r="M15" s="28">
        <v>0</v>
      </c>
      <c r="N15" s="28">
        <v>0</v>
      </c>
      <c r="O15" s="28">
        <v>19.91818160803858</v>
      </c>
      <c r="P15" s="28">
        <v>1961.9408883918</v>
      </c>
      <c r="Q15" s="28">
        <v>3396.049964170578</v>
      </c>
      <c r="R15" s="28">
        <v>344.73775860066775</v>
      </c>
      <c r="S15" s="28">
        <v>0</v>
      </c>
      <c r="T15" s="28">
        <v>29.111188504056386</v>
      </c>
      <c r="U15" s="28">
        <v>97.29265631618846</v>
      </c>
      <c r="V15" s="28">
        <v>441.2643310088547</v>
      </c>
      <c r="W15" s="28">
        <v>0</v>
      </c>
      <c r="X15" s="28">
        <v>350.1003459566781</v>
      </c>
      <c r="Y15" s="28">
        <v>0</v>
      </c>
      <c r="Z15" s="28">
        <v>15.321678160029675</v>
      </c>
      <c r="AA15" s="28">
        <v>0</v>
      </c>
      <c r="AB15" s="28">
        <v>8893.468087989228</v>
      </c>
      <c r="AC15" s="28">
        <v>741.5692229454363</v>
      </c>
      <c r="AD15" s="28">
        <v>0.7660839080014838</v>
      </c>
      <c r="AE15" s="28">
        <v>0</v>
      </c>
      <c r="AF15" s="28">
        <v>176.19929884034127</v>
      </c>
      <c r="AG15" s="28">
        <v>2924.9083607496655</v>
      </c>
      <c r="AH15" s="28">
        <v>135.59685171626262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1494.629704510895</v>
      </c>
      <c r="AP15" s="28">
        <v>0</v>
      </c>
      <c r="AQ15" s="28">
        <v>0</v>
      </c>
      <c r="AR15" s="28">
        <v>334.012583888647</v>
      </c>
      <c r="AS15" s="28">
        <v>419.04789767681166</v>
      </c>
      <c r="AT15" s="28">
        <v>30444.94058788697</v>
      </c>
      <c r="AU15" s="28">
        <v>1625.7506645779931</v>
      </c>
      <c r="AV15" s="28">
        <v>0</v>
      </c>
      <c r="AW15" s="28">
        <v>0</v>
      </c>
      <c r="AX15" s="28">
        <v>28969.46298107611</v>
      </c>
      <c r="AY15" s="28">
        <v>3573.015346918921</v>
      </c>
      <c r="AZ15" s="28">
        <v>3.830419540007419</v>
      </c>
      <c r="BA15" s="28">
        <v>34172.059412113034</v>
      </c>
      <c r="BB15" s="28">
        <v>64617</v>
      </c>
      <c r="BD15" s="28">
        <f t="shared" si="2"/>
        <v>0</v>
      </c>
      <c r="BE15" s="28">
        <f t="shared" si="3"/>
        <v>0</v>
      </c>
      <c r="BF15" s="28">
        <f t="shared" si="4"/>
        <v>0</v>
      </c>
      <c r="BH15" s="28">
        <v>64617</v>
      </c>
      <c r="BI15" s="28">
        <f t="shared" si="5"/>
        <v>0</v>
      </c>
    </row>
    <row r="16" spans="1:61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2008.669716098977</v>
      </c>
      <c r="F16" s="28">
        <v>0</v>
      </c>
      <c r="G16" s="28">
        <v>216.08544036728216</v>
      </c>
      <c r="H16" s="28">
        <v>5154.940991796915</v>
      </c>
      <c r="I16" s="28">
        <v>4.203996894305101</v>
      </c>
      <c r="J16" s="28">
        <v>0</v>
      </c>
      <c r="K16" s="28">
        <v>195.9062552746177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3.3631975154440807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7583.169597947541</v>
      </c>
      <c r="AU16" s="28">
        <v>16365.319110150896</v>
      </c>
      <c r="AV16" s="28">
        <v>0</v>
      </c>
      <c r="AW16" s="28">
        <v>0</v>
      </c>
      <c r="AX16" s="28">
        <v>0</v>
      </c>
      <c r="AY16" s="28">
        <v>0</v>
      </c>
      <c r="AZ16" s="28">
        <v>958.511291901563</v>
      </c>
      <c r="BA16" s="28">
        <v>17323.83040205246</v>
      </c>
      <c r="BB16" s="28">
        <v>24907</v>
      </c>
      <c r="BD16" s="28">
        <f t="shared" si="2"/>
        <v>0</v>
      </c>
      <c r="BE16" s="28">
        <f t="shared" si="3"/>
        <v>0</v>
      </c>
      <c r="BF16" s="28">
        <f t="shared" si="4"/>
        <v>0</v>
      </c>
      <c r="BH16" s="28">
        <v>24907</v>
      </c>
      <c r="BI16" s="28">
        <f t="shared" si="5"/>
        <v>0</v>
      </c>
    </row>
    <row r="17" spans="1:61" ht="12.75">
      <c r="A17" s="1" t="s">
        <v>14</v>
      </c>
      <c r="B17" s="6" t="s">
        <v>377</v>
      </c>
      <c r="C17">
        <f t="shared" si="1"/>
        <v>13</v>
      </c>
      <c r="D17" s="28">
        <v>947.6243218310875</v>
      </c>
      <c r="E17" s="28">
        <v>839.8460428409763</v>
      </c>
      <c r="F17" s="28">
        <v>0</v>
      </c>
      <c r="G17" s="28">
        <v>1345.1671541716614</v>
      </c>
      <c r="H17" s="28">
        <v>936.4342272911307</v>
      </c>
      <c r="I17" s="28">
        <v>3511.3338761696355</v>
      </c>
      <c r="J17" s="28">
        <v>330.9912174450411</v>
      </c>
      <c r="K17" s="28">
        <v>87.16494694282223</v>
      </c>
      <c r="L17" s="28">
        <v>31.803426587245944</v>
      </c>
      <c r="M17" s="28">
        <v>0.5889523442082583</v>
      </c>
      <c r="N17" s="28">
        <v>0</v>
      </c>
      <c r="O17" s="28">
        <v>77.74170943549011</v>
      </c>
      <c r="P17" s="28">
        <v>34.74818830828725</v>
      </c>
      <c r="Q17" s="28">
        <v>56.53942504399279</v>
      </c>
      <c r="R17" s="28">
        <v>1.1779046884165165</v>
      </c>
      <c r="S17" s="28">
        <v>2957.7186726138725</v>
      </c>
      <c r="T17" s="28">
        <v>38.870854717745054</v>
      </c>
      <c r="U17" s="28">
        <v>171.38513216460314</v>
      </c>
      <c r="V17" s="28">
        <v>15.901713293622972</v>
      </c>
      <c r="W17" s="28">
        <v>0</v>
      </c>
      <c r="X17" s="28">
        <v>0</v>
      </c>
      <c r="Y17" s="28">
        <v>0</v>
      </c>
      <c r="Z17" s="28">
        <v>20.613332047289042</v>
      </c>
      <c r="AA17" s="28">
        <v>0</v>
      </c>
      <c r="AB17" s="28">
        <v>4.122666409457807</v>
      </c>
      <c r="AC17" s="28">
        <v>5.300571097874325</v>
      </c>
      <c r="AD17" s="28">
        <v>0</v>
      </c>
      <c r="AE17" s="28">
        <v>1.1779046884165165</v>
      </c>
      <c r="AF17" s="28">
        <v>1.7668570326247748</v>
      </c>
      <c r="AG17" s="28">
        <v>41.815616438786336</v>
      </c>
      <c r="AH17" s="28">
        <v>9.423237507332132</v>
      </c>
      <c r="AI17" s="28">
        <v>0</v>
      </c>
      <c r="AJ17" s="28">
        <v>1591.938186394922</v>
      </c>
      <c r="AK17" s="28">
        <v>0</v>
      </c>
      <c r="AL17" s="28">
        <v>0</v>
      </c>
      <c r="AM17" s="28">
        <v>0</v>
      </c>
      <c r="AN17" s="28">
        <v>0</v>
      </c>
      <c r="AO17" s="28">
        <v>5.889523442082583</v>
      </c>
      <c r="AP17" s="28">
        <v>0</v>
      </c>
      <c r="AQ17" s="28">
        <v>0</v>
      </c>
      <c r="AR17" s="28">
        <v>24.14704611253859</v>
      </c>
      <c r="AS17" s="28">
        <v>17.668570326247746</v>
      </c>
      <c r="AT17" s="28">
        <v>13108.901277387413</v>
      </c>
      <c r="AU17" s="28">
        <v>2690.845807306455</v>
      </c>
      <c r="AV17" s="28">
        <v>0</v>
      </c>
      <c r="AW17" s="28">
        <v>0</v>
      </c>
      <c r="AX17" s="28">
        <v>249.71579394430154</v>
      </c>
      <c r="AY17" s="28">
        <v>0</v>
      </c>
      <c r="AZ17" s="28">
        <v>344.5371213618311</v>
      </c>
      <c r="BA17" s="28">
        <v>3285.098722612587</v>
      </c>
      <c r="BB17" s="28">
        <v>16394</v>
      </c>
      <c r="BD17" s="28">
        <f t="shared" si="2"/>
        <v>0</v>
      </c>
      <c r="BE17" s="28">
        <f t="shared" si="3"/>
        <v>0</v>
      </c>
      <c r="BF17" s="28">
        <f t="shared" si="4"/>
        <v>0</v>
      </c>
      <c r="BH17" s="28">
        <v>16394</v>
      </c>
      <c r="BI17" s="28">
        <f t="shared" si="5"/>
        <v>0</v>
      </c>
    </row>
    <row r="18" spans="1:61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2394.7194969705088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64.21172152760039</v>
      </c>
      <c r="T18" s="28">
        <v>62320.875186617035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4319.560278762576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69099.36668387773</v>
      </c>
      <c r="AU18" s="28">
        <v>15056.175028273727</v>
      </c>
      <c r="AV18" s="28">
        <v>0</v>
      </c>
      <c r="AW18" s="28">
        <v>0</v>
      </c>
      <c r="AX18" s="28">
        <v>0</v>
      </c>
      <c r="AY18" s="28">
        <v>0</v>
      </c>
      <c r="AZ18" s="28">
        <v>1002.4582878485376</v>
      </c>
      <c r="BA18" s="28">
        <v>16058.633316122265</v>
      </c>
      <c r="BB18" s="28">
        <v>85158</v>
      </c>
      <c r="BD18" s="28">
        <f t="shared" si="2"/>
        <v>0</v>
      </c>
      <c r="BE18" s="28">
        <f t="shared" si="3"/>
        <v>0</v>
      </c>
      <c r="BF18" s="28">
        <f t="shared" si="4"/>
        <v>0</v>
      </c>
      <c r="BH18" s="28">
        <v>85158</v>
      </c>
      <c r="BI18" s="28">
        <f t="shared" si="5"/>
        <v>0</v>
      </c>
    </row>
    <row r="19" spans="1:61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55.677615298087744</v>
      </c>
      <c r="F19" s="28">
        <v>17.481889763779535</v>
      </c>
      <c r="G19" s="28">
        <v>7.786051743532063</v>
      </c>
      <c r="H19" s="28">
        <v>548.9901012373452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0.734533183352081</v>
      </c>
      <c r="P19" s="28">
        <v>0</v>
      </c>
      <c r="Q19" s="28">
        <v>7.9329583802024715</v>
      </c>
      <c r="R19" s="28">
        <v>0</v>
      </c>
      <c r="S19" s="28">
        <v>0</v>
      </c>
      <c r="T19" s="28">
        <v>14.54375703037121</v>
      </c>
      <c r="U19" s="28">
        <v>0.587626546681665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653.7345331833521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-0.734533183352081</v>
      </c>
      <c r="BA19" s="28">
        <v>-0.734533183352081</v>
      </c>
      <c r="BB19" s="28">
        <v>653</v>
      </c>
      <c r="BD19" s="28">
        <f t="shared" si="2"/>
        <v>0</v>
      </c>
      <c r="BE19" s="28">
        <f t="shared" si="3"/>
        <v>0</v>
      </c>
      <c r="BF19" s="28">
        <f t="shared" si="4"/>
        <v>0</v>
      </c>
      <c r="BH19" s="28">
        <v>653</v>
      </c>
      <c r="BI19" s="28">
        <f t="shared" si="5"/>
        <v>0</v>
      </c>
    </row>
    <row r="20" spans="1:61" ht="12.75">
      <c r="A20" s="1" t="s">
        <v>17</v>
      </c>
      <c r="B20" s="6" t="s">
        <v>379</v>
      </c>
      <c r="C20">
        <f t="shared" si="1"/>
        <v>16</v>
      </c>
      <c r="D20" s="28">
        <v>138.43098677508854</v>
      </c>
      <c r="E20" s="28">
        <v>31.396718650020084</v>
      </c>
      <c r="F20" s="28">
        <v>875.5403132630599</v>
      </c>
      <c r="G20" s="28">
        <v>3059.0393830144567</v>
      </c>
      <c r="H20" s="28">
        <v>667.8938331004272</v>
      </c>
      <c r="I20" s="28">
        <v>112.02920063757165</v>
      </c>
      <c r="J20" s="28">
        <v>200.5108622876282</v>
      </c>
      <c r="K20" s="28">
        <v>90.62234701255795</v>
      </c>
      <c r="L20" s="28">
        <v>496.6390041003176</v>
      </c>
      <c r="M20" s="28">
        <v>210.50072731263464</v>
      </c>
      <c r="N20" s="28">
        <v>552.2968235253533</v>
      </c>
      <c r="O20" s="28">
        <v>520.9001048753331</v>
      </c>
      <c r="P20" s="28">
        <v>630.7886201504034</v>
      </c>
      <c r="Q20" s="28">
        <v>52.09001048753332</v>
      </c>
      <c r="R20" s="28">
        <v>0</v>
      </c>
      <c r="S20" s="28">
        <v>226.91264842514514</v>
      </c>
      <c r="T20" s="28">
        <v>13.557673962508673</v>
      </c>
      <c r="U20" s="28">
        <v>291.1332093001862</v>
      </c>
      <c r="V20" s="28">
        <v>503.0610601878218</v>
      </c>
      <c r="W20" s="28">
        <v>11.4169886000073</v>
      </c>
      <c r="X20" s="28">
        <v>0</v>
      </c>
      <c r="Y20" s="28">
        <v>0</v>
      </c>
      <c r="Z20" s="28">
        <v>77.0646730500493</v>
      </c>
      <c r="AA20" s="28">
        <v>19.266168262512323</v>
      </c>
      <c r="AB20" s="28">
        <v>32.11028043752054</v>
      </c>
      <c r="AC20" s="28">
        <v>18.552606475011864</v>
      </c>
      <c r="AD20" s="28">
        <v>43.52726903752784</v>
      </c>
      <c r="AE20" s="28">
        <v>11.4169886000073</v>
      </c>
      <c r="AF20" s="28">
        <v>0.7135617875004563</v>
      </c>
      <c r="AG20" s="28">
        <v>538.7391495628444</v>
      </c>
      <c r="AH20" s="28">
        <v>56.37138121253606</v>
      </c>
      <c r="AI20" s="28">
        <v>19.97973005001278</v>
      </c>
      <c r="AJ20" s="28">
        <v>21316.944839788634</v>
      </c>
      <c r="AK20" s="28">
        <v>149.1344135875954</v>
      </c>
      <c r="AL20" s="28">
        <v>0</v>
      </c>
      <c r="AM20" s="28">
        <v>0</v>
      </c>
      <c r="AN20" s="28">
        <v>0</v>
      </c>
      <c r="AO20" s="28">
        <v>839.1486621005367</v>
      </c>
      <c r="AP20" s="28">
        <v>0</v>
      </c>
      <c r="AQ20" s="28">
        <v>0</v>
      </c>
      <c r="AR20" s="28">
        <v>367.48432056273504</v>
      </c>
      <c r="AS20" s="28">
        <v>477.3728358378052</v>
      </c>
      <c r="AT20" s="28">
        <v>32652.58739602089</v>
      </c>
      <c r="AU20" s="28">
        <v>3441.073285252799</v>
      </c>
      <c r="AV20" s="28">
        <v>0</v>
      </c>
      <c r="AW20" s="28">
        <v>0</v>
      </c>
      <c r="AX20" s="28">
        <v>1086.0410405756948</v>
      </c>
      <c r="AY20" s="28">
        <v>0</v>
      </c>
      <c r="AZ20" s="28">
        <v>973.2982781506224</v>
      </c>
      <c r="BA20" s="28">
        <v>5500.412603979115</v>
      </c>
      <c r="BB20" s="28">
        <v>38153</v>
      </c>
      <c r="BD20" s="28">
        <f t="shared" si="2"/>
        <v>0</v>
      </c>
      <c r="BE20" s="28">
        <f t="shared" si="3"/>
        <v>0</v>
      </c>
      <c r="BF20" s="28">
        <f t="shared" si="4"/>
        <v>0</v>
      </c>
      <c r="BH20" s="28">
        <v>38153</v>
      </c>
      <c r="BI20" s="28">
        <f t="shared" si="5"/>
        <v>0</v>
      </c>
    </row>
    <row r="21" spans="1:61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3.3282933155136094</v>
      </c>
      <c r="H21" s="28">
        <v>790.136833102931</v>
      </c>
      <c r="I21" s="28">
        <v>21.3010772192871</v>
      </c>
      <c r="J21" s="28">
        <v>188.3814016580703</v>
      </c>
      <c r="K21" s="28">
        <v>481.93687208637056</v>
      </c>
      <c r="L21" s="28">
        <v>153.10149251362606</v>
      </c>
      <c r="M21" s="28">
        <v>24.62937053480071</v>
      </c>
      <c r="N21" s="28">
        <v>71.89113561509396</v>
      </c>
      <c r="O21" s="28">
        <v>1375.916456633326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3.3282933155136094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2.6626346524108877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3116.6138606469444</v>
      </c>
      <c r="AU21" s="28">
        <v>9130.65489999373</v>
      </c>
      <c r="AV21" s="28">
        <v>0</v>
      </c>
      <c r="AW21" s="28">
        <v>0</v>
      </c>
      <c r="AX21" s="28">
        <v>0</v>
      </c>
      <c r="AY21" s="28">
        <v>0</v>
      </c>
      <c r="AZ21" s="28">
        <v>617.7312393593259</v>
      </c>
      <c r="BA21" s="28">
        <v>9748.386139353055</v>
      </c>
      <c r="BB21" s="28">
        <v>12865</v>
      </c>
      <c r="BD21" s="28">
        <f t="shared" si="2"/>
        <v>0</v>
      </c>
      <c r="BE21" s="28">
        <f t="shared" si="3"/>
        <v>0</v>
      </c>
      <c r="BF21" s="28">
        <f t="shared" si="4"/>
        <v>0</v>
      </c>
      <c r="BH21" s="28">
        <v>12865</v>
      </c>
      <c r="BI21" s="28">
        <f t="shared" si="5"/>
        <v>0</v>
      </c>
    </row>
    <row r="22" spans="1:61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42.14369646416461</v>
      </c>
      <c r="F22" s="28">
        <v>179.53214693734125</v>
      </c>
      <c r="G22" s="28">
        <v>324.50646277406753</v>
      </c>
      <c r="H22" s="28">
        <v>7735.054049032774</v>
      </c>
      <c r="I22" s="28">
        <v>225.89021304792234</v>
      </c>
      <c r="J22" s="28">
        <v>8518.083929336952</v>
      </c>
      <c r="K22" s="28">
        <v>7746.854284042738</v>
      </c>
      <c r="L22" s="28">
        <v>3288.894072063407</v>
      </c>
      <c r="M22" s="28">
        <v>600.9691115789875</v>
      </c>
      <c r="N22" s="28">
        <v>4129.23937955885</v>
      </c>
      <c r="O22" s="28">
        <v>7246.187170048464</v>
      </c>
      <c r="P22" s="28">
        <v>767.015275647796</v>
      </c>
      <c r="Q22" s="28">
        <v>20.228974302799017</v>
      </c>
      <c r="R22" s="28">
        <v>488.86687898430966</v>
      </c>
      <c r="S22" s="28">
        <v>8.428739292832926</v>
      </c>
      <c r="T22" s="28">
        <v>0</v>
      </c>
      <c r="U22" s="28">
        <v>5.057243575699754</v>
      </c>
      <c r="V22" s="28">
        <v>18.54322644423243</v>
      </c>
      <c r="W22" s="28">
        <v>36.24357895918157</v>
      </c>
      <c r="X22" s="28">
        <v>0</v>
      </c>
      <c r="Y22" s="28">
        <v>0</v>
      </c>
      <c r="Z22" s="28">
        <v>0</v>
      </c>
      <c r="AA22" s="28">
        <v>157.61742477597568</v>
      </c>
      <c r="AB22" s="28">
        <v>0</v>
      </c>
      <c r="AC22" s="28">
        <v>0</v>
      </c>
      <c r="AD22" s="28">
        <v>8.428739292832926</v>
      </c>
      <c r="AE22" s="28">
        <v>0</v>
      </c>
      <c r="AF22" s="28">
        <v>10.957361080682803</v>
      </c>
      <c r="AG22" s="28">
        <v>0</v>
      </c>
      <c r="AH22" s="28">
        <v>501.509987923559</v>
      </c>
      <c r="AI22" s="28">
        <v>0</v>
      </c>
      <c r="AJ22" s="28">
        <v>4455.431590191483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46515.68353535706</v>
      </c>
      <c r="AU22" s="28">
        <v>9368.376058318307</v>
      </c>
      <c r="AV22" s="28">
        <v>0</v>
      </c>
      <c r="AW22" s="28">
        <v>0</v>
      </c>
      <c r="AX22" s="28">
        <v>0</v>
      </c>
      <c r="AY22" s="28">
        <v>0</v>
      </c>
      <c r="AZ22" s="28">
        <v>-123.05959367536069</v>
      </c>
      <c r="BA22" s="28">
        <v>9245.316464642945</v>
      </c>
      <c r="BB22" s="28">
        <v>55761</v>
      </c>
      <c r="BD22" s="28">
        <f t="shared" si="2"/>
        <v>0</v>
      </c>
      <c r="BE22" s="28">
        <f t="shared" si="3"/>
        <v>0</v>
      </c>
      <c r="BF22" s="28">
        <f t="shared" si="4"/>
        <v>0</v>
      </c>
      <c r="BH22" s="28">
        <v>55761</v>
      </c>
      <c r="BI22" s="28">
        <f t="shared" si="5"/>
        <v>0</v>
      </c>
    </row>
    <row r="23" spans="1:61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61.01456327171136</v>
      </c>
      <c r="F23" s="28">
        <v>0</v>
      </c>
      <c r="G23" s="28">
        <v>78.99780297284732</v>
      </c>
      <c r="H23" s="28">
        <v>825.9445091307449</v>
      </c>
      <c r="I23" s="28">
        <v>2143.216817238955</v>
      </c>
      <c r="J23" s="28">
        <v>2617.8458936367942</v>
      </c>
      <c r="K23" s="28">
        <v>3409.108440486776</v>
      </c>
      <c r="L23" s="28">
        <v>1730.8868212343373</v>
      </c>
      <c r="M23" s="28">
        <v>883.1055210379275</v>
      </c>
      <c r="N23" s="28">
        <v>341.6815543215835</v>
      </c>
      <c r="O23" s="28">
        <v>694.9237627367544</v>
      </c>
      <c r="P23" s="28">
        <v>73.21747592605362</v>
      </c>
      <c r="Q23" s="28">
        <v>229.2863061894837</v>
      </c>
      <c r="R23" s="28">
        <v>1.2845171215097124</v>
      </c>
      <c r="S23" s="28">
        <v>14.771946897361696</v>
      </c>
      <c r="T23" s="28">
        <v>0</v>
      </c>
      <c r="U23" s="28">
        <v>39.17777220604623</v>
      </c>
      <c r="V23" s="28">
        <v>19.910015383400538</v>
      </c>
      <c r="W23" s="28">
        <v>68.07940744001478</v>
      </c>
      <c r="X23" s="28">
        <v>0</v>
      </c>
      <c r="Y23" s="28">
        <v>0</v>
      </c>
      <c r="Z23" s="28">
        <v>3.2112928037742807</v>
      </c>
      <c r="AA23" s="28">
        <v>9.633878411322844</v>
      </c>
      <c r="AB23" s="28">
        <v>0</v>
      </c>
      <c r="AC23" s="28">
        <v>0</v>
      </c>
      <c r="AD23" s="28">
        <v>62.29908039322106</v>
      </c>
      <c r="AE23" s="28">
        <v>0</v>
      </c>
      <c r="AF23" s="28">
        <v>0</v>
      </c>
      <c r="AG23" s="28">
        <v>0</v>
      </c>
      <c r="AH23" s="28">
        <v>280.02473248911735</v>
      </c>
      <c r="AI23" s="28">
        <v>341.0392957608287</v>
      </c>
      <c r="AJ23" s="28">
        <v>457.2880952574576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7.707102729058276</v>
      </c>
      <c r="AS23" s="28">
        <v>0</v>
      </c>
      <c r="AT23" s="28">
        <v>14393.656605077083</v>
      </c>
      <c r="AU23" s="28">
        <v>12532.941963668538</v>
      </c>
      <c r="AV23" s="28">
        <v>0</v>
      </c>
      <c r="AW23" s="28">
        <v>0</v>
      </c>
      <c r="AX23" s="28">
        <v>0</v>
      </c>
      <c r="AY23" s="28">
        <v>0</v>
      </c>
      <c r="AZ23" s="28">
        <v>182.40143125437916</v>
      </c>
      <c r="BA23" s="28">
        <v>12715.343394922918</v>
      </c>
      <c r="BB23" s="28">
        <v>27109</v>
      </c>
      <c r="BD23" s="28">
        <f t="shared" si="2"/>
        <v>0</v>
      </c>
      <c r="BE23" s="28">
        <f t="shared" si="3"/>
        <v>0</v>
      </c>
      <c r="BF23" s="28">
        <f t="shared" si="4"/>
        <v>0</v>
      </c>
      <c r="BH23" s="28">
        <v>27109</v>
      </c>
      <c r="BI23" s="28">
        <f t="shared" si="5"/>
        <v>0</v>
      </c>
    </row>
    <row r="24" spans="1:61" ht="12.75">
      <c r="A24" s="1" t="s">
        <v>21</v>
      </c>
      <c r="B24" s="6" t="s">
        <v>383</v>
      </c>
      <c r="C24">
        <f t="shared" si="1"/>
        <v>20</v>
      </c>
      <c r="D24" s="28">
        <v>755.1974620467071</v>
      </c>
      <c r="E24" s="28">
        <v>683.9080750692689</v>
      </c>
      <c r="F24" s="28">
        <v>2942.4498624973357</v>
      </c>
      <c r="G24" s="28">
        <v>307.09274390281024</v>
      </c>
      <c r="H24" s="28">
        <v>4358.836803763358</v>
      </c>
      <c r="I24" s="28">
        <v>1869.975458408184</v>
      </c>
      <c r="J24" s="28">
        <v>3057.609641460889</v>
      </c>
      <c r="K24" s="28">
        <v>4900.949504734646</v>
      </c>
      <c r="L24" s="28">
        <v>1941.264845385622</v>
      </c>
      <c r="M24" s="28">
        <v>1790.0686730049022</v>
      </c>
      <c r="N24" s="28">
        <v>2321.2137759796606</v>
      </c>
      <c r="O24" s="28">
        <v>1788.5018732911121</v>
      </c>
      <c r="P24" s="28">
        <v>748.9302631915476</v>
      </c>
      <c r="Q24" s="28">
        <v>603.2178898090917</v>
      </c>
      <c r="R24" s="28">
        <v>424.602722437049</v>
      </c>
      <c r="S24" s="28">
        <v>347.0461366044514</v>
      </c>
      <c r="T24" s="28">
        <v>1146.1139906372744</v>
      </c>
      <c r="U24" s="28">
        <v>817.086050741406</v>
      </c>
      <c r="V24" s="28">
        <v>326.6777403251834</v>
      </c>
      <c r="W24" s="28">
        <v>85.39058440154675</v>
      </c>
      <c r="X24" s="28">
        <v>0</v>
      </c>
      <c r="Y24" s="28">
        <v>0</v>
      </c>
      <c r="Z24" s="28">
        <v>288.29114733733206</v>
      </c>
      <c r="AA24" s="28">
        <v>11.750997853423861</v>
      </c>
      <c r="AB24" s="28">
        <v>229.53615807021276</v>
      </c>
      <c r="AC24" s="28">
        <v>304.74254433212553</v>
      </c>
      <c r="AD24" s="28">
        <v>412.0683247267301</v>
      </c>
      <c r="AE24" s="28">
        <v>481.7909119903784</v>
      </c>
      <c r="AF24" s="28">
        <v>329.02793989586814</v>
      </c>
      <c r="AG24" s="28">
        <v>1212.7029784733427</v>
      </c>
      <c r="AH24" s="28">
        <v>408.15132544225554</v>
      </c>
      <c r="AI24" s="28">
        <v>0</v>
      </c>
      <c r="AJ24" s="28">
        <v>4994.9574875620365</v>
      </c>
      <c r="AK24" s="28">
        <v>536.6289019730232</v>
      </c>
      <c r="AL24" s="28">
        <v>14.101197424108637</v>
      </c>
      <c r="AM24" s="28">
        <v>599.3008905246171</v>
      </c>
      <c r="AN24" s="28">
        <v>0</v>
      </c>
      <c r="AO24" s="28">
        <v>496.67550927138194</v>
      </c>
      <c r="AP24" s="28">
        <v>37.60319313095636</v>
      </c>
      <c r="AQ24" s="28">
        <v>0</v>
      </c>
      <c r="AR24" s="28">
        <v>1513.5285235209935</v>
      </c>
      <c r="AS24" s="28">
        <v>63.455388408488865</v>
      </c>
      <c r="AT24" s="28">
        <v>43150.44751762932</v>
      </c>
      <c r="AU24" s="28">
        <v>2467.8423779800955</v>
      </c>
      <c r="AV24" s="28">
        <v>0</v>
      </c>
      <c r="AW24" s="28">
        <v>0</v>
      </c>
      <c r="AX24" s="28">
        <v>2039.189827497488</v>
      </c>
      <c r="AY24" s="28">
        <v>11399.251317678043</v>
      </c>
      <c r="AZ24" s="28">
        <v>223.2689592150534</v>
      </c>
      <c r="BA24" s="28">
        <v>16129.55248237068</v>
      </c>
      <c r="BB24" s="28">
        <v>59280</v>
      </c>
      <c r="BD24" s="28">
        <f t="shared" si="2"/>
        <v>0</v>
      </c>
      <c r="BE24" s="28">
        <f t="shared" si="3"/>
        <v>0</v>
      </c>
      <c r="BF24" s="28">
        <f t="shared" si="4"/>
        <v>0</v>
      </c>
      <c r="BH24" s="28">
        <v>59280</v>
      </c>
      <c r="BI24" s="28">
        <f t="shared" si="5"/>
        <v>0</v>
      </c>
    </row>
    <row r="25" spans="1:61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854.5782936724419</v>
      </c>
      <c r="F25" s="28">
        <v>1480.0943642986622</v>
      </c>
      <c r="G25" s="28">
        <v>488.1823848632141</v>
      </c>
      <c r="H25" s="28">
        <v>1086.2317183368334</v>
      </c>
      <c r="I25" s="28">
        <v>299.54290706044355</v>
      </c>
      <c r="J25" s="28">
        <v>505.8025558667695</v>
      </c>
      <c r="K25" s="28">
        <v>1382.146943131839</v>
      </c>
      <c r="L25" s="28">
        <v>674.7489013714489</v>
      </c>
      <c r="M25" s="28">
        <v>123.34119702488852</v>
      </c>
      <c r="N25" s="28">
        <v>1417.3872851389501</v>
      </c>
      <c r="O25" s="28">
        <v>798.0900983963375</v>
      </c>
      <c r="P25" s="28">
        <v>168.94634550467921</v>
      </c>
      <c r="Q25" s="28">
        <v>468.48925256512274</v>
      </c>
      <c r="R25" s="28">
        <v>106.239266344967</v>
      </c>
      <c r="S25" s="28">
        <v>578.3562011755276</v>
      </c>
      <c r="T25" s="28">
        <v>898.6287211813307</v>
      </c>
      <c r="U25" s="28">
        <v>97.94742116682322</v>
      </c>
      <c r="V25" s="28">
        <v>159.61801967926746</v>
      </c>
      <c r="W25" s="28">
        <v>202.11372621725428</v>
      </c>
      <c r="X25" s="28">
        <v>249.79183599158102</v>
      </c>
      <c r="Y25" s="28">
        <v>59.079396894274325</v>
      </c>
      <c r="Z25" s="28">
        <v>110.90342925767288</v>
      </c>
      <c r="AA25" s="28">
        <v>11.401287119947677</v>
      </c>
      <c r="AB25" s="28">
        <v>119.19527443581664</v>
      </c>
      <c r="AC25" s="28">
        <v>225.95278110441762</v>
      </c>
      <c r="AD25" s="28">
        <v>63.7435598069802</v>
      </c>
      <c r="AE25" s="28">
        <v>336.33797003845655</v>
      </c>
      <c r="AF25" s="28">
        <v>120.74999540671858</v>
      </c>
      <c r="AG25" s="28">
        <v>353.43990071837806</v>
      </c>
      <c r="AH25" s="28">
        <v>80.84549048690171</v>
      </c>
      <c r="AI25" s="28">
        <v>107.27574699223497</v>
      </c>
      <c r="AJ25" s="28">
        <v>1324.1040268848324</v>
      </c>
      <c r="AK25" s="28">
        <v>0</v>
      </c>
      <c r="AL25" s="28">
        <v>39.904504919816866</v>
      </c>
      <c r="AM25" s="28">
        <v>296.9517054422736</v>
      </c>
      <c r="AN25" s="28">
        <v>0</v>
      </c>
      <c r="AO25" s="28">
        <v>463.8250896524169</v>
      </c>
      <c r="AP25" s="28">
        <v>146.14377126478388</v>
      </c>
      <c r="AQ25" s="28">
        <v>55.96995495247041</v>
      </c>
      <c r="AR25" s="28">
        <v>51.30579203976455</v>
      </c>
      <c r="AS25" s="28">
        <v>0</v>
      </c>
      <c r="AT25" s="28">
        <v>16007.407116406539</v>
      </c>
      <c r="AU25" s="28">
        <v>8334.026338691243</v>
      </c>
      <c r="AV25" s="28">
        <v>0</v>
      </c>
      <c r="AW25" s="28">
        <v>0</v>
      </c>
      <c r="AX25" s="28">
        <v>1422.0514480516558</v>
      </c>
      <c r="AY25" s="28">
        <v>25735.814471663714</v>
      </c>
      <c r="AZ25" s="28">
        <v>488.7006251868483</v>
      </c>
      <c r="BA25" s="28">
        <v>35980.59288359347</v>
      </c>
      <c r="BB25" s="28">
        <v>51988</v>
      </c>
      <c r="BD25" s="28">
        <f t="shared" si="2"/>
        <v>0</v>
      </c>
      <c r="BE25" s="28">
        <f t="shared" si="3"/>
        <v>0</v>
      </c>
      <c r="BF25" s="28">
        <f t="shared" si="4"/>
        <v>0</v>
      </c>
      <c r="BH25" s="28">
        <v>51988</v>
      </c>
      <c r="BI25" s="28">
        <f t="shared" si="5"/>
        <v>0</v>
      </c>
    </row>
    <row r="26" spans="1:61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54.516933887373064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605.3503697883633</v>
      </c>
      <c r="L26" s="28">
        <v>0</v>
      </c>
      <c r="M26" s="28">
        <v>0</v>
      </c>
      <c r="N26" s="28">
        <v>57.34898240100282</v>
      </c>
      <c r="O26" s="28">
        <v>15.576266824963731</v>
      </c>
      <c r="P26" s="28">
        <v>0</v>
      </c>
      <c r="Q26" s="28">
        <v>0</v>
      </c>
      <c r="R26" s="28">
        <v>0</v>
      </c>
      <c r="S26" s="28">
        <v>9.912169797704193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1.4160242568148849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59.473018786225154</v>
      </c>
      <c r="AR26" s="28">
        <v>0</v>
      </c>
      <c r="AS26" s="28">
        <v>0</v>
      </c>
      <c r="AT26" s="28">
        <v>803.5937657424472</v>
      </c>
      <c r="AU26" s="28">
        <v>3729.23600018682</v>
      </c>
      <c r="AV26" s="28">
        <v>0</v>
      </c>
      <c r="AW26" s="28">
        <v>0</v>
      </c>
      <c r="AX26" s="28">
        <v>55.2249460157805</v>
      </c>
      <c r="AY26" s="28">
        <v>11187.299640965995</v>
      </c>
      <c r="AZ26" s="28">
        <v>-137.35435291104383</v>
      </c>
      <c r="BA26" s="28">
        <v>14834.40623425755</v>
      </c>
      <c r="BB26" s="28">
        <v>15638</v>
      </c>
      <c r="BD26" s="28">
        <f t="shared" si="2"/>
        <v>0</v>
      </c>
      <c r="BE26" s="28">
        <f t="shared" si="3"/>
        <v>0</v>
      </c>
      <c r="BF26" s="28">
        <f t="shared" si="4"/>
        <v>0</v>
      </c>
      <c r="BH26" s="28">
        <v>15638</v>
      </c>
      <c r="BI26" s="28">
        <f t="shared" si="5"/>
        <v>0</v>
      </c>
    </row>
    <row r="27" spans="1:61" ht="12.75">
      <c r="A27" s="1" t="s">
        <v>24</v>
      </c>
      <c r="B27" s="6" t="s">
        <v>237</v>
      </c>
      <c r="C27">
        <f t="shared" si="1"/>
        <v>23</v>
      </c>
      <c r="D27" s="28">
        <v>35.29480224761663</v>
      </c>
      <c r="E27" s="28">
        <v>76.37563765058027</v>
      </c>
      <c r="F27" s="28">
        <v>757.9703433504557</v>
      </c>
      <c r="G27" s="28">
        <v>154.48708524776464</v>
      </c>
      <c r="H27" s="28">
        <v>58.438934869004605</v>
      </c>
      <c r="I27" s="28">
        <v>59.596141500074</v>
      </c>
      <c r="J27" s="28">
        <v>34.71619893208194</v>
      </c>
      <c r="K27" s="28">
        <v>1833.0153036139263</v>
      </c>
      <c r="L27" s="28">
        <v>3013.366067304713</v>
      </c>
      <c r="M27" s="28">
        <v>4110.397953558501</v>
      </c>
      <c r="N27" s="28">
        <v>2475.843587172977</v>
      </c>
      <c r="O27" s="28">
        <v>392.8716512480607</v>
      </c>
      <c r="P27" s="28">
        <v>43.39524866510242</v>
      </c>
      <c r="Q27" s="28">
        <v>25.458545883526753</v>
      </c>
      <c r="R27" s="28">
        <v>117.45647305354392</v>
      </c>
      <c r="S27" s="28">
        <v>61.33195144667808</v>
      </c>
      <c r="T27" s="28">
        <v>470.4044955297103</v>
      </c>
      <c r="U27" s="28">
        <v>50.33848845151882</v>
      </c>
      <c r="V27" s="28">
        <v>142.336415621536</v>
      </c>
      <c r="W27" s="28">
        <v>57.2817282379352</v>
      </c>
      <c r="X27" s="28">
        <v>11.57206631069398</v>
      </c>
      <c r="Y27" s="28">
        <v>1.735809946604097</v>
      </c>
      <c r="Z27" s="28">
        <v>62.4891580777475</v>
      </c>
      <c r="AA27" s="28">
        <v>13.307876257298078</v>
      </c>
      <c r="AB27" s="28">
        <v>25.458545883526753</v>
      </c>
      <c r="AC27" s="28">
        <v>111.67043989819689</v>
      </c>
      <c r="AD27" s="28">
        <v>87.36910064573956</v>
      </c>
      <c r="AE27" s="28">
        <v>12.729272941763377</v>
      </c>
      <c r="AF27" s="28">
        <v>75.79703433504557</v>
      </c>
      <c r="AG27" s="28">
        <v>62.4891580777475</v>
      </c>
      <c r="AH27" s="28">
        <v>252.84964888866344</v>
      </c>
      <c r="AI27" s="28">
        <v>2418.561858935042</v>
      </c>
      <c r="AJ27" s="28">
        <v>1663.48453216226</v>
      </c>
      <c r="AK27" s="28">
        <v>308.9741704955293</v>
      </c>
      <c r="AL27" s="28">
        <v>819.8808981126685</v>
      </c>
      <c r="AM27" s="28">
        <v>1128.2764652926628</v>
      </c>
      <c r="AN27" s="28">
        <v>64.8035713398863</v>
      </c>
      <c r="AO27" s="28">
        <v>941.3875943749553</v>
      </c>
      <c r="AP27" s="28">
        <v>120.34948963121738</v>
      </c>
      <c r="AQ27" s="28">
        <v>52.07429839812292</v>
      </c>
      <c r="AR27" s="28">
        <v>140.0220023593972</v>
      </c>
      <c r="AS27" s="28">
        <v>1035.6999348071113</v>
      </c>
      <c r="AT27" s="28">
        <v>23381.359980757188</v>
      </c>
      <c r="AU27" s="28">
        <v>4867.183571021107</v>
      </c>
      <c r="AV27" s="28">
        <v>0</v>
      </c>
      <c r="AW27" s="28">
        <v>0</v>
      </c>
      <c r="AX27" s="28">
        <v>12996.009070224874</v>
      </c>
      <c r="AY27" s="28">
        <v>4749.176013908809</v>
      </c>
      <c r="AZ27" s="28">
        <v>517.271364088021</v>
      </c>
      <c r="BA27" s="28">
        <v>23129.640019242812</v>
      </c>
      <c r="BB27" s="28">
        <v>46511</v>
      </c>
      <c r="BD27" s="28">
        <f t="shared" si="2"/>
        <v>0</v>
      </c>
      <c r="BE27" s="28">
        <f t="shared" si="3"/>
        <v>0</v>
      </c>
      <c r="BF27" s="28">
        <f t="shared" si="4"/>
        <v>0</v>
      </c>
      <c r="BH27" s="28">
        <v>46511</v>
      </c>
      <c r="BI27" s="28">
        <f t="shared" si="5"/>
        <v>0</v>
      </c>
    </row>
    <row r="28" spans="1:61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32.11539127877109</v>
      </c>
      <c r="F28" s="28">
        <v>52.51300465853112</v>
      </c>
      <c r="G28" s="28">
        <v>18.227654509572783</v>
      </c>
      <c r="H28" s="28">
        <v>0</v>
      </c>
      <c r="I28" s="28">
        <v>0</v>
      </c>
      <c r="J28" s="28">
        <v>0.43399177403744726</v>
      </c>
      <c r="K28" s="28">
        <v>408.3862593692378</v>
      </c>
      <c r="L28" s="28">
        <v>279.05671070607866</v>
      </c>
      <c r="M28" s="28">
        <v>10182.315002466585</v>
      </c>
      <c r="N28" s="28">
        <v>94.61020674016352</v>
      </c>
      <c r="O28" s="28">
        <v>216.56189524468616</v>
      </c>
      <c r="P28" s="28">
        <v>2.603950644224684</v>
      </c>
      <c r="Q28" s="28">
        <v>80.28847819692771</v>
      </c>
      <c r="R28" s="28">
        <v>1.735967096149789</v>
      </c>
      <c r="S28" s="28">
        <v>0</v>
      </c>
      <c r="T28" s="28">
        <v>33.41736660088345</v>
      </c>
      <c r="U28" s="28">
        <v>14.32172854323576</v>
      </c>
      <c r="V28" s="28">
        <v>10.415802576898736</v>
      </c>
      <c r="W28" s="28">
        <v>13.019753221123418</v>
      </c>
      <c r="X28" s="28">
        <v>0.8679835480748945</v>
      </c>
      <c r="Y28" s="28">
        <v>0</v>
      </c>
      <c r="Z28" s="28">
        <v>0</v>
      </c>
      <c r="AA28" s="28">
        <v>0</v>
      </c>
      <c r="AB28" s="28">
        <v>0.43399177403744726</v>
      </c>
      <c r="AC28" s="28">
        <v>0</v>
      </c>
      <c r="AD28" s="28">
        <v>0</v>
      </c>
      <c r="AE28" s="28">
        <v>1.735967096149789</v>
      </c>
      <c r="AF28" s="28">
        <v>1.301975322112342</v>
      </c>
      <c r="AG28" s="28">
        <v>0</v>
      </c>
      <c r="AH28" s="28">
        <v>23.001564023984702</v>
      </c>
      <c r="AI28" s="28">
        <v>0</v>
      </c>
      <c r="AJ28" s="28">
        <v>135.83942527372096</v>
      </c>
      <c r="AK28" s="28">
        <v>257.3571220042062</v>
      </c>
      <c r="AL28" s="28">
        <v>95.47819028823841</v>
      </c>
      <c r="AM28" s="28">
        <v>1056.3359780071467</v>
      </c>
      <c r="AN28" s="28">
        <v>109.3659270574367</v>
      </c>
      <c r="AO28" s="28">
        <v>646.6477433157964</v>
      </c>
      <c r="AP28" s="28">
        <v>696.9907891041403</v>
      </c>
      <c r="AQ28" s="28">
        <v>13.453744995160863</v>
      </c>
      <c r="AR28" s="28">
        <v>335.04164955690925</v>
      </c>
      <c r="AS28" s="28">
        <v>84.19440416326475</v>
      </c>
      <c r="AT28" s="28">
        <v>14898.06961915749</v>
      </c>
      <c r="AU28" s="28">
        <v>7520.4390093279435</v>
      </c>
      <c r="AV28" s="28">
        <v>0</v>
      </c>
      <c r="AW28" s="28">
        <v>0</v>
      </c>
      <c r="AX28" s="28">
        <v>12412.16473747099</v>
      </c>
      <c r="AY28" s="28">
        <v>28291.489757727148</v>
      </c>
      <c r="AZ28" s="28">
        <v>375.8368763164293</v>
      </c>
      <c r="BA28" s="28">
        <v>48599.9303808425</v>
      </c>
      <c r="BB28" s="28">
        <v>63498</v>
      </c>
      <c r="BD28" s="28">
        <f t="shared" si="2"/>
        <v>0</v>
      </c>
      <c r="BE28" s="28">
        <f t="shared" si="3"/>
        <v>0</v>
      </c>
      <c r="BF28" s="28">
        <f t="shared" si="4"/>
        <v>0</v>
      </c>
      <c r="BH28" s="28">
        <v>63498</v>
      </c>
      <c r="BI28" s="28">
        <f t="shared" si="5"/>
        <v>0</v>
      </c>
    </row>
    <row r="29" spans="1:61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434.4193580067921</v>
      </c>
      <c r="L29" s="28">
        <v>0.638851997068812</v>
      </c>
      <c r="M29" s="28">
        <v>0</v>
      </c>
      <c r="N29" s="28">
        <v>3306.6979368281704</v>
      </c>
      <c r="O29" s="28">
        <v>243.40261088321736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291.31651066337827</v>
      </c>
      <c r="AM29" s="28">
        <v>0</v>
      </c>
      <c r="AN29" s="28">
        <v>0</v>
      </c>
      <c r="AO29" s="28">
        <v>231.90327493597874</v>
      </c>
      <c r="AP29" s="28">
        <v>0</v>
      </c>
      <c r="AQ29" s="28">
        <v>0</v>
      </c>
      <c r="AR29" s="28">
        <v>0</v>
      </c>
      <c r="AS29" s="28">
        <v>0</v>
      </c>
      <c r="AT29" s="28">
        <v>4508.378543314605</v>
      </c>
      <c r="AU29" s="28">
        <v>14590.4997197217</v>
      </c>
      <c r="AV29" s="28">
        <v>0</v>
      </c>
      <c r="AW29" s="28">
        <v>0</v>
      </c>
      <c r="AX29" s="28">
        <v>33326.35327909165</v>
      </c>
      <c r="AY29" s="28">
        <v>26424.1963027602</v>
      </c>
      <c r="AZ29" s="28">
        <v>193.57215511185004</v>
      </c>
      <c r="BA29" s="28">
        <v>74534.6214566854</v>
      </c>
      <c r="BB29" s="28">
        <v>79043</v>
      </c>
      <c r="BD29" s="28">
        <f t="shared" si="2"/>
        <v>0</v>
      </c>
      <c r="BE29" s="28">
        <f t="shared" si="3"/>
        <v>0</v>
      </c>
      <c r="BF29" s="28">
        <f t="shared" si="4"/>
        <v>0</v>
      </c>
      <c r="BH29" s="28">
        <v>79043</v>
      </c>
      <c r="BI29" s="28">
        <f t="shared" si="5"/>
        <v>0</v>
      </c>
    </row>
    <row r="30" spans="1:61" ht="12.75">
      <c r="A30" s="1" t="s">
        <v>27</v>
      </c>
      <c r="B30" s="6" t="s">
        <v>388</v>
      </c>
      <c r="C30">
        <f t="shared" si="1"/>
        <v>26</v>
      </c>
      <c r="D30" s="28">
        <v>276.53709397701994</v>
      </c>
      <c r="E30" s="28">
        <v>68.9618688221995</v>
      </c>
      <c r="F30" s="28">
        <v>0.6896186882219949</v>
      </c>
      <c r="G30" s="28">
        <v>46.894070799095644</v>
      </c>
      <c r="H30" s="28">
        <v>33.791315722877755</v>
      </c>
      <c r="I30" s="28">
        <v>10.344280323329922</v>
      </c>
      <c r="J30" s="28">
        <v>9.65466163510793</v>
      </c>
      <c r="K30" s="28">
        <v>946.1568402405769</v>
      </c>
      <c r="L30" s="28">
        <v>278.60595004168596</v>
      </c>
      <c r="M30" s="28">
        <v>15.861229829105882</v>
      </c>
      <c r="N30" s="28">
        <v>18869.346547130222</v>
      </c>
      <c r="O30" s="28">
        <v>17503.21192576245</v>
      </c>
      <c r="P30" s="28">
        <v>15.861229829105882</v>
      </c>
      <c r="Q30" s="28">
        <v>19.30932327021586</v>
      </c>
      <c r="R30" s="28">
        <v>100.68432848041127</v>
      </c>
      <c r="S30" s="28">
        <v>21.378179334881843</v>
      </c>
      <c r="T30" s="28">
        <v>48.96292686376164</v>
      </c>
      <c r="U30" s="28">
        <v>17.240467205549876</v>
      </c>
      <c r="V30" s="28">
        <v>11.033899011551918</v>
      </c>
      <c r="W30" s="28">
        <v>17.93008589377187</v>
      </c>
      <c r="X30" s="28">
        <v>7.585805570441945</v>
      </c>
      <c r="Y30" s="28">
        <v>2.0688560646659844</v>
      </c>
      <c r="Z30" s="28">
        <v>1.3792373764439898</v>
      </c>
      <c r="AA30" s="28">
        <v>8.275424258663937</v>
      </c>
      <c r="AB30" s="28">
        <v>9.65466163510793</v>
      </c>
      <c r="AC30" s="28">
        <v>13.792373764439898</v>
      </c>
      <c r="AD30" s="28">
        <v>12.413136387995907</v>
      </c>
      <c r="AE30" s="28">
        <v>22.75741671132583</v>
      </c>
      <c r="AF30" s="28">
        <v>14.481992452661892</v>
      </c>
      <c r="AG30" s="28">
        <v>58.61758849886958</v>
      </c>
      <c r="AH30" s="28">
        <v>0.6896186882219949</v>
      </c>
      <c r="AI30" s="28">
        <v>113.78708355662916</v>
      </c>
      <c r="AJ30" s="28">
        <v>190.3347579492706</v>
      </c>
      <c r="AK30" s="28">
        <v>4115.644331308865</v>
      </c>
      <c r="AL30" s="28">
        <v>5938.99614296782</v>
      </c>
      <c r="AM30" s="28">
        <v>78.61653045730743</v>
      </c>
      <c r="AN30" s="28">
        <v>5.516949505775959</v>
      </c>
      <c r="AO30" s="28">
        <v>2110.233185959304</v>
      </c>
      <c r="AP30" s="28">
        <v>548.2468571364859</v>
      </c>
      <c r="AQ30" s="28">
        <v>140.68221239728697</v>
      </c>
      <c r="AR30" s="28">
        <v>151.71611140883886</v>
      </c>
      <c r="AS30" s="28">
        <v>0</v>
      </c>
      <c r="AT30" s="28">
        <v>51857.94611691757</v>
      </c>
      <c r="AU30" s="28">
        <v>19077.36994573857</v>
      </c>
      <c r="AV30" s="28">
        <v>0</v>
      </c>
      <c r="AW30" s="28">
        <v>0</v>
      </c>
      <c r="AX30" s="28">
        <v>5401.783184842886</v>
      </c>
      <c r="AY30" s="28">
        <v>4353.562778745454</v>
      </c>
      <c r="AZ30" s="28">
        <v>781.3379737555202</v>
      </c>
      <c r="BA30" s="28">
        <v>29614.053883082426</v>
      </c>
      <c r="BB30" s="28">
        <v>81472</v>
      </c>
      <c r="BD30" s="28">
        <f t="shared" si="2"/>
        <v>0</v>
      </c>
      <c r="BE30" s="28">
        <f t="shared" si="3"/>
        <v>0</v>
      </c>
      <c r="BF30" s="28">
        <f t="shared" si="4"/>
        <v>0</v>
      </c>
      <c r="BH30" s="28">
        <v>81472</v>
      </c>
      <c r="BI30" s="28">
        <f t="shared" si="5"/>
        <v>0</v>
      </c>
    </row>
    <row r="31" spans="1:61" ht="12.75">
      <c r="A31" s="1" t="s">
        <v>28</v>
      </c>
      <c r="B31" s="6" t="s">
        <v>245</v>
      </c>
      <c r="C31">
        <f t="shared" si="1"/>
        <v>27</v>
      </c>
      <c r="D31" s="28">
        <v>273.6377398883491</v>
      </c>
      <c r="E31" s="28">
        <v>0</v>
      </c>
      <c r="F31" s="28">
        <v>0.7219993136895755</v>
      </c>
      <c r="G31" s="28">
        <v>419.4816012536434</v>
      </c>
      <c r="H31" s="28">
        <v>0.7219993136895755</v>
      </c>
      <c r="I31" s="28">
        <v>4.331995882137453</v>
      </c>
      <c r="J31" s="28">
        <v>150.1758572474317</v>
      </c>
      <c r="K31" s="28">
        <v>106.1338991123676</v>
      </c>
      <c r="L31" s="28">
        <v>13.717986960101934</v>
      </c>
      <c r="M31" s="28">
        <v>283.74573028000316</v>
      </c>
      <c r="N31" s="28">
        <v>2.887997254758302</v>
      </c>
      <c r="O31" s="28">
        <v>140.78986616946722</v>
      </c>
      <c r="P31" s="28">
        <v>6804.843531524249</v>
      </c>
      <c r="Q31" s="28">
        <v>266.4177467514535</v>
      </c>
      <c r="R31" s="28">
        <v>4.331995882137453</v>
      </c>
      <c r="S31" s="28">
        <v>28.157973233893443</v>
      </c>
      <c r="T31" s="28">
        <v>4.331995882137453</v>
      </c>
      <c r="U31" s="28">
        <v>192.77381675511666</v>
      </c>
      <c r="V31" s="28">
        <v>119.85188607246954</v>
      </c>
      <c r="W31" s="28">
        <v>40.43196156661622</v>
      </c>
      <c r="X31" s="28">
        <v>0</v>
      </c>
      <c r="Y31" s="28">
        <v>0</v>
      </c>
      <c r="Z31" s="28">
        <v>13.717986960101934</v>
      </c>
      <c r="AA31" s="28">
        <v>1.443998627379151</v>
      </c>
      <c r="AB31" s="28">
        <v>31.045970488651747</v>
      </c>
      <c r="AC31" s="28">
        <v>0</v>
      </c>
      <c r="AD31" s="28">
        <v>23.103978038066415</v>
      </c>
      <c r="AE31" s="28">
        <v>0.7219993136895755</v>
      </c>
      <c r="AF31" s="28">
        <v>0.7219993136895755</v>
      </c>
      <c r="AG31" s="28">
        <v>23.103978038066415</v>
      </c>
      <c r="AH31" s="28">
        <v>215.15579547949352</v>
      </c>
      <c r="AI31" s="28">
        <v>0</v>
      </c>
      <c r="AJ31" s="28">
        <v>3660.536520406148</v>
      </c>
      <c r="AK31" s="28">
        <v>132.84787371888189</v>
      </c>
      <c r="AL31" s="28">
        <v>0</v>
      </c>
      <c r="AM31" s="28">
        <v>7.94199245058533</v>
      </c>
      <c r="AN31" s="28">
        <v>0</v>
      </c>
      <c r="AO31" s="28">
        <v>176.16783254025643</v>
      </c>
      <c r="AP31" s="28">
        <v>0</v>
      </c>
      <c r="AQ31" s="28">
        <v>0</v>
      </c>
      <c r="AR31" s="28">
        <v>46.9299553898224</v>
      </c>
      <c r="AS31" s="28">
        <v>5.775994509516604</v>
      </c>
      <c r="AT31" s="28">
        <v>13196.70345561806</v>
      </c>
      <c r="AU31" s="28">
        <v>6621.88115977447</v>
      </c>
      <c r="AV31" s="28">
        <v>0</v>
      </c>
      <c r="AW31" s="28">
        <v>0</v>
      </c>
      <c r="AX31" s="28">
        <v>14497.746218886676</v>
      </c>
      <c r="AY31" s="28">
        <v>7491.464878843036</v>
      </c>
      <c r="AZ31" s="28">
        <v>-301.7957131222426</v>
      </c>
      <c r="BA31" s="28">
        <v>28309.296544381938</v>
      </c>
      <c r="BB31" s="28">
        <v>41506</v>
      </c>
      <c r="BD31" s="28">
        <f t="shared" si="2"/>
        <v>0</v>
      </c>
      <c r="BE31" s="28">
        <f t="shared" si="3"/>
        <v>0</v>
      </c>
      <c r="BF31" s="28">
        <f t="shared" si="4"/>
        <v>0</v>
      </c>
      <c r="BH31" s="28">
        <v>41506</v>
      </c>
      <c r="BI31" s="28">
        <f t="shared" si="5"/>
        <v>0</v>
      </c>
    </row>
    <row r="32" spans="1:61" ht="12.75">
      <c r="A32" s="1" t="s">
        <v>29</v>
      </c>
      <c r="B32" s="6" t="s">
        <v>389</v>
      </c>
      <c r="C32">
        <f t="shared" si="1"/>
        <v>28</v>
      </c>
      <c r="D32" s="28">
        <v>25.51857374088028</v>
      </c>
      <c r="E32" s="28">
        <v>433.0652073084683</v>
      </c>
      <c r="F32" s="28">
        <v>14.260379443433099</v>
      </c>
      <c r="G32" s="28">
        <v>497.6121879471655</v>
      </c>
      <c r="H32" s="28">
        <v>61.54479549271127</v>
      </c>
      <c r="I32" s="28">
        <v>95.31937838505281</v>
      </c>
      <c r="J32" s="28">
        <v>381.27751354021126</v>
      </c>
      <c r="K32" s="28">
        <v>233.41989510040494</v>
      </c>
      <c r="L32" s="28">
        <v>457.08268847635566</v>
      </c>
      <c r="M32" s="28">
        <v>451.0783181843839</v>
      </c>
      <c r="N32" s="28">
        <v>224.4133396624472</v>
      </c>
      <c r="O32" s="28">
        <v>213.9056916514965</v>
      </c>
      <c r="P32" s="28">
        <v>399.2906244161268</v>
      </c>
      <c r="Q32" s="28">
        <v>11192.896770521991</v>
      </c>
      <c r="R32" s="28">
        <v>22.51638859489437</v>
      </c>
      <c r="S32" s="28">
        <v>249.18136711683098</v>
      </c>
      <c r="T32" s="28">
        <v>120.83795212593311</v>
      </c>
      <c r="U32" s="28">
        <v>601.938121770176</v>
      </c>
      <c r="V32" s="28">
        <v>1105.5546800093136</v>
      </c>
      <c r="W32" s="28">
        <v>809.0888968432042</v>
      </c>
      <c r="X32" s="28">
        <v>129.09396127739438</v>
      </c>
      <c r="Y32" s="28">
        <v>45.03277718978874</v>
      </c>
      <c r="Z32" s="28">
        <v>394.7873466971479</v>
      </c>
      <c r="AA32" s="28">
        <v>21.76584230839789</v>
      </c>
      <c r="AB32" s="28">
        <v>668.7367412683628</v>
      </c>
      <c r="AC32" s="28">
        <v>30.772397746355637</v>
      </c>
      <c r="AD32" s="28">
        <v>485.60344736322196</v>
      </c>
      <c r="AE32" s="28">
        <v>82.5600915146127</v>
      </c>
      <c r="AF32" s="28">
        <v>230.41770995441902</v>
      </c>
      <c r="AG32" s="28">
        <v>752.7979253559682</v>
      </c>
      <c r="AH32" s="28">
        <v>692.75422243625</v>
      </c>
      <c r="AI32" s="28">
        <v>237.17262653288734</v>
      </c>
      <c r="AJ32" s="28">
        <v>252.93409854931343</v>
      </c>
      <c r="AK32" s="28">
        <v>2182.5886011317607</v>
      </c>
      <c r="AL32" s="28">
        <v>441.3212164599296</v>
      </c>
      <c r="AM32" s="28">
        <v>2543.6013649365673</v>
      </c>
      <c r="AN32" s="28">
        <v>4254.8468981485385</v>
      </c>
      <c r="AO32" s="28">
        <v>2623.90981759169</v>
      </c>
      <c r="AP32" s="28">
        <v>9602.489189435952</v>
      </c>
      <c r="AQ32" s="28">
        <v>442.0717627464261</v>
      </c>
      <c r="AR32" s="28">
        <v>2605.1461604292786</v>
      </c>
      <c r="AS32" s="28">
        <v>1141.5809017611446</v>
      </c>
      <c r="AT32" s="28">
        <v>47451.78787116689</v>
      </c>
      <c r="AU32" s="28">
        <v>6991.926196886968</v>
      </c>
      <c r="AV32" s="28">
        <v>0</v>
      </c>
      <c r="AW32" s="28">
        <v>0</v>
      </c>
      <c r="AX32" s="28">
        <v>16036.922503570268</v>
      </c>
      <c r="AY32" s="28">
        <v>0</v>
      </c>
      <c r="AZ32" s="28">
        <v>-187.63657162411974</v>
      </c>
      <c r="BA32" s="28">
        <v>22841.212128833115</v>
      </c>
      <c r="BB32" s="28">
        <v>70293</v>
      </c>
      <c r="BD32" s="28">
        <f t="shared" si="2"/>
        <v>0</v>
      </c>
      <c r="BE32" s="28">
        <f t="shared" si="3"/>
        <v>0</v>
      </c>
      <c r="BF32" s="28">
        <f t="shared" si="4"/>
        <v>0</v>
      </c>
      <c r="BH32" s="28">
        <v>70293</v>
      </c>
      <c r="BI32" s="28">
        <f t="shared" si="5"/>
        <v>0</v>
      </c>
    </row>
    <row r="33" spans="1:61" ht="12.75">
      <c r="A33" s="1" t="s">
        <v>30</v>
      </c>
      <c r="B33" s="6" t="s">
        <v>390</v>
      </c>
      <c r="C33">
        <f t="shared" si="1"/>
        <v>29</v>
      </c>
      <c r="D33" s="28">
        <v>90.23853582388205</v>
      </c>
      <c r="E33" s="28">
        <v>281.47251902681086</v>
      </c>
      <c r="F33" s="28">
        <v>106.97150935413832</v>
      </c>
      <c r="G33" s="28">
        <v>83.66486765128137</v>
      </c>
      <c r="H33" s="28">
        <v>102.78826597157425</v>
      </c>
      <c r="I33" s="28">
        <v>53.18695157831458</v>
      </c>
      <c r="J33" s="28">
        <v>75.89598708366236</v>
      </c>
      <c r="K33" s="28">
        <v>133.26618204454104</v>
      </c>
      <c r="L33" s="28">
        <v>154.7800051548705</v>
      </c>
      <c r="M33" s="28">
        <v>178.0866468577275</v>
      </c>
      <c r="N33" s="28">
        <v>3286.2364801028307</v>
      </c>
      <c r="O33" s="28">
        <v>1562.740206486434</v>
      </c>
      <c r="P33" s="28">
        <v>57.9678011583878</v>
      </c>
      <c r="Q33" s="28">
        <v>94.42177920644613</v>
      </c>
      <c r="R33" s="28">
        <v>221.11429307838642</v>
      </c>
      <c r="S33" s="28">
        <v>61.553438343442714</v>
      </c>
      <c r="T33" s="28">
        <v>114.14278372424816</v>
      </c>
      <c r="U33" s="28">
        <v>90.83614202139118</v>
      </c>
      <c r="V33" s="28">
        <v>132.07096964952268</v>
      </c>
      <c r="W33" s="28">
        <v>72.90795609611662</v>
      </c>
      <c r="X33" s="28">
        <v>32.8683408630034</v>
      </c>
      <c r="Y33" s="28">
        <v>7.768880567618985</v>
      </c>
      <c r="Z33" s="28">
        <v>80.07923046622646</v>
      </c>
      <c r="AA33" s="28">
        <v>9.561699160146441</v>
      </c>
      <c r="AB33" s="28">
        <v>33.46594706051255</v>
      </c>
      <c r="AC33" s="28">
        <v>32.8683408630034</v>
      </c>
      <c r="AD33" s="28">
        <v>23.306641702856947</v>
      </c>
      <c r="AE33" s="28">
        <v>20.318610715311188</v>
      </c>
      <c r="AF33" s="28">
        <v>23.9042479003661</v>
      </c>
      <c r="AG33" s="28">
        <v>65.7366817260068</v>
      </c>
      <c r="AH33" s="28">
        <v>4.1832433825640685</v>
      </c>
      <c r="AI33" s="28">
        <v>213.3454125107675</v>
      </c>
      <c r="AJ33" s="28">
        <v>634.0601755572109</v>
      </c>
      <c r="AK33" s="28">
        <v>351.99005033289086</v>
      </c>
      <c r="AL33" s="28">
        <v>2374.8870289013726</v>
      </c>
      <c r="AM33" s="28">
        <v>182.86749643780072</v>
      </c>
      <c r="AN33" s="28">
        <v>27.489885085421015</v>
      </c>
      <c r="AO33" s="28">
        <v>294.0222491745031</v>
      </c>
      <c r="AP33" s="28">
        <v>0.5976061975091526</v>
      </c>
      <c r="AQ33" s="28">
        <v>71.11513750358914</v>
      </c>
      <c r="AR33" s="28">
        <v>35.85637185054915</v>
      </c>
      <c r="AS33" s="28">
        <v>0</v>
      </c>
      <c r="AT33" s="28">
        <v>11474.63659837324</v>
      </c>
      <c r="AU33" s="28">
        <v>2047.5225599248001</v>
      </c>
      <c r="AV33" s="28">
        <v>0</v>
      </c>
      <c r="AW33" s="28">
        <v>0</v>
      </c>
      <c r="AX33" s="28">
        <v>1992.4190624955147</v>
      </c>
      <c r="AY33" s="28">
        <v>0</v>
      </c>
      <c r="AZ33" s="28">
        <v>94.42177920644613</v>
      </c>
      <c r="BA33" s="28">
        <v>4134.3634016267615</v>
      </c>
      <c r="BB33" s="28">
        <v>15609</v>
      </c>
      <c r="BD33" s="28">
        <f t="shared" si="2"/>
        <v>0</v>
      </c>
      <c r="BE33" s="28">
        <f t="shared" si="3"/>
        <v>0</v>
      </c>
      <c r="BF33" s="28">
        <f t="shared" si="4"/>
        <v>0</v>
      </c>
      <c r="BH33" s="28">
        <v>15609</v>
      </c>
      <c r="BI33" s="28">
        <f t="shared" si="5"/>
        <v>0</v>
      </c>
    </row>
    <row r="34" spans="1:61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147.7553703219285</v>
      </c>
      <c r="F34" s="28">
        <v>298.65447192730215</v>
      </c>
      <c r="G34" s="28">
        <v>512.4281992015815</v>
      </c>
      <c r="H34" s="28">
        <v>591.021481287714</v>
      </c>
      <c r="I34" s="28">
        <v>939.9756537501407</v>
      </c>
      <c r="J34" s="28">
        <v>274.13336791642905</v>
      </c>
      <c r="K34" s="28">
        <v>521.2306467952285</v>
      </c>
      <c r="L34" s="28">
        <v>72.30581951924158</v>
      </c>
      <c r="M34" s="28">
        <v>17.6048951872936</v>
      </c>
      <c r="N34" s="28">
        <v>0</v>
      </c>
      <c r="O34" s="28">
        <v>128.26423636456767</v>
      </c>
      <c r="P34" s="28">
        <v>36.46728288796532</v>
      </c>
      <c r="Q34" s="28">
        <v>536.9493032124549</v>
      </c>
      <c r="R34" s="28">
        <v>235.77984625839653</v>
      </c>
      <c r="S34" s="28">
        <v>609.2551227316964</v>
      </c>
      <c r="T34" s="28">
        <v>1085.216039045313</v>
      </c>
      <c r="U34" s="28">
        <v>1210.3365441264352</v>
      </c>
      <c r="V34" s="28">
        <v>535.0630644423877</v>
      </c>
      <c r="W34" s="28">
        <v>187.99513075002815</v>
      </c>
      <c r="X34" s="28">
        <v>93.0544459899805</v>
      </c>
      <c r="Y34" s="28">
        <v>6.287462566890574</v>
      </c>
      <c r="Z34" s="28">
        <v>82.99450588295556</v>
      </c>
      <c r="AA34" s="28">
        <v>0</v>
      </c>
      <c r="AB34" s="28">
        <v>62.87462566890574</v>
      </c>
      <c r="AC34" s="28">
        <v>1.8862387700671719</v>
      </c>
      <c r="AD34" s="28">
        <v>23.892357754184182</v>
      </c>
      <c r="AE34" s="28">
        <v>28.922327807696636</v>
      </c>
      <c r="AF34" s="28">
        <v>89.28196844984615</v>
      </c>
      <c r="AG34" s="28">
        <v>410.5713056179544</v>
      </c>
      <c r="AH34" s="28">
        <v>7.5449550802686876</v>
      </c>
      <c r="AI34" s="28">
        <v>484.7633639072631</v>
      </c>
      <c r="AJ34" s="28">
        <v>0</v>
      </c>
      <c r="AK34" s="28">
        <v>0</v>
      </c>
      <c r="AL34" s="28">
        <v>0</v>
      </c>
      <c r="AM34" s="28">
        <v>78.59328208613218</v>
      </c>
      <c r="AN34" s="28">
        <v>0</v>
      </c>
      <c r="AO34" s="28">
        <v>746.3218066899111</v>
      </c>
      <c r="AP34" s="28">
        <v>0</v>
      </c>
      <c r="AQ34" s="28">
        <v>0</v>
      </c>
      <c r="AR34" s="28">
        <v>624.973779148923</v>
      </c>
      <c r="AS34" s="28">
        <v>0</v>
      </c>
      <c r="AT34" s="28">
        <v>10682.398901147084</v>
      </c>
      <c r="AU34" s="28">
        <v>1093.4947063412458</v>
      </c>
      <c r="AV34" s="28">
        <v>0</v>
      </c>
      <c r="AW34" s="28">
        <v>0</v>
      </c>
      <c r="AX34" s="28">
        <v>80.47952085619934</v>
      </c>
      <c r="AY34" s="28">
        <v>0</v>
      </c>
      <c r="AZ34" s="28">
        <v>-314.3731283445287</v>
      </c>
      <c r="BA34" s="28">
        <v>859.6010988529167</v>
      </c>
      <c r="BB34" s="28">
        <v>11542</v>
      </c>
      <c r="BD34" s="28">
        <f t="shared" si="2"/>
        <v>0</v>
      </c>
      <c r="BE34" s="28">
        <f t="shared" si="3"/>
        <v>0</v>
      </c>
      <c r="BF34" s="28">
        <f t="shared" si="4"/>
        <v>0</v>
      </c>
      <c r="BH34" s="28">
        <v>11542</v>
      </c>
      <c r="BI34" s="28">
        <f t="shared" si="5"/>
        <v>0</v>
      </c>
    </row>
    <row r="35" spans="1:61" ht="12.75">
      <c r="A35" s="1" t="s">
        <v>32</v>
      </c>
      <c r="B35" s="6" t="s">
        <v>392</v>
      </c>
      <c r="C35">
        <f t="shared" si="1"/>
        <v>31</v>
      </c>
      <c r="D35" s="28">
        <v>148.5844262364008</v>
      </c>
      <c r="E35" s="28">
        <v>26.648293835876228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28.263341947141452</v>
      </c>
      <c r="N35" s="28">
        <v>0.807524055632613</v>
      </c>
      <c r="O35" s="28">
        <v>0</v>
      </c>
      <c r="P35" s="28">
        <v>0</v>
      </c>
      <c r="Q35" s="28">
        <v>7.267716500693517</v>
      </c>
      <c r="R35" s="28">
        <v>5.652668389428291</v>
      </c>
      <c r="S35" s="28">
        <v>14.535433001387034</v>
      </c>
      <c r="T35" s="28">
        <v>4279.069970797216</v>
      </c>
      <c r="U35" s="28">
        <v>1120.0358651624342</v>
      </c>
      <c r="V35" s="28">
        <v>1193.520554225002</v>
      </c>
      <c r="W35" s="28">
        <v>0</v>
      </c>
      <c r="X35" s="28">
        <v>20.188101390815326</v>
      </c>
      <c r="Y35" s="28">
        <v>6.460192445060904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12.112860834489194</v>
      </c>
      <c r="AF35" s="28">
        <v>0</v>
      </c>
      <c r="AG35" s="28">
        <v>4.845144333795678</v>
      </c>
      <c r="AH35" s="28">
        <v>0</v>
      </c>
      <c r="AI35" s="28">
        <v>0</v>
      </c>
      <c r="AJ35" s="28">
        <v>8.882764611958741</v>
      </c>
      <c r="AK35" s="28">
        <v>2613.955368082768</v>
      </c>
      <c r="AL35" s="28">
        <v>289.09361191647537</v>
      </c>
      <c r="AM35" s="28">
        <v>0</v>
      </c>
      <c r="AN35" s="28">
        <v>0</v>
      </c>
      <c r="AO35" s="28">
        <v>87.21259800832219</v>
      </c>
      <c r="AP35" s="28">
        <v>0</v>
      </c>
      <c r="AQ35" s="28">
        <v>212.37882663137717</v>
      </c>
      <c r="AR35" s="28">
        <v>751.8048957939626</v>
      </c>
      <c r="AS35" s="28">
        <v>0</v>
      </c>
      <c r="AT35" s="28">
        <v>10831.320158200237</v>
      </c>
      <c r="AU35" s="28">
        <v>2811.1619334841253</v>
      </c>
      <c r="AV35" s="28">
        <v>0</v>
      </c>
      <c r="AW35" s="28">
        <v>0</v>
      </c>
      <c r="AX35" s="28">
        <v>6032.204695575618</v>
      </c>
      <c r="AY35" s="28">
        <v>0</v>
      </c>
      <c r="AZ35" s="28">
        <v>-395.68678725998035</v>
      </c>
      <c r="BA35" s="28">
        <v>8447.679841799763</v>
      </c>
      <c r="BB35" s="28">
        <v>19279</v>
      </c>
      <c r="BD35" s="28">
        <f t="shared" si="2"/>
        <v>0</v>
      </c>
      <c r="BE35" s="28">
        <f t="shared" si="3"/>
        <v>0</v>
      </c>
      <c r="BF35" s="28">
        <f t="shared" si="4"/>
        <v>0</v>
      </c>
      <c r="BH35" s="28">
        <v>19279</v>
      </c>
      <c r="BI35" s="28">
        <f t="shared" si="5"/>
        <v>0</v>
      </c>
    </row>
    <row r="36" spans="1:61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19100.92711701133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19100.92711701133</v>
      </c>
      <c r="AU36" s="28">
        <v>1871.7910295962301</v>
      </c>
      <c r="AV36" s="28">
        <v>0</v>
      </c>
      <c r="AW36" s="28">
        <v>0</v>
      </c>
      <c r="AX36" s="28">
        <v>0</v>
      </c>
      <c r="AY36" s="28">
        <v>0</v>
      </c>
      <c r="AZ36" s="28">
        <v>261.2818533924375</v>
      </c>
      <c r="BA36" s="28">
        <v>2133.0728829886675</v>
      </c>
      <c r="BB36" s="28">
        <v>21234</v>
      </c>
      <c r="BD36" s="28">
        <f t="shared" si="2"/>
        <v>0</v>
      </c>
      <c r="BE36" s="28">
        <f t="shared" si="3"/>
        <v>0</v>
      </c>
      <c r="BF36" s="28">
        <f t="shared" si="4"/>
        <v>0</v>
      </c>
      <c r="BH36" s="28">
        <v>21234</v>
      </c>
      <c r="BI36" s="28">
        <f t="shared" si="5"/>
        <v>0</v>
      </c>
    </row>
    <row r="37" spans="1:61" ht="12.75">
      <c r="A37" s="1" t="s">
        <v>34</v>
      </c>
      <c r="B37" s="6" t="s">
        <v>394</v>
      </c>
      <c r="C37">
        <f t="shared" si="1"/>
        <v>33</v>
      </c>
      <c r="D37" s="28">
        <v>5682.048849987477</v>
      </c>
      <c r="E37" s="28">
        <v>2135.972931150641</v>
      </c>
      <c r="F37" s="28">
        <v>710.6030804087904</v>
      </c>
      <c r="G37" s="28">
        <v>606.510832302034</v>
      </c>
      <c r="H37" s="28">
        <v>290.7643463782062</v>
      </c>
      <c r="I37" s="28">
        <v>525.318878778764</v>
      </c>
      <c r="J37" s="28">
        <v>151.28073391515264</v>
      </c>
      <c r="K37" s="28">
        <v>310.19489935813414</v>
      </c>
      <c r="L37" s="28">
        <v>343.5044187522961</v>
      </c>
      <c r="M37" s="28">
        <v>828.574294929781</v>
      </c>
      <c r="N37" s="28">
        <v>276.88537996397207</v>
      </c>
      <c r="O37" s="28">
        <v>802.8982070634477</v>
      </c>
      <c r="P37" s="28">
        <v>399.71423272994457</v>
      </c>
      <c r="Q37" s="28">
        <v>131.15623261451307</v>
      </c>
      <c r="R37" s="28">
        <v>351.83179860083663</v>
      </c>
      <c r="S37" s="28">
        <v>218.59372102418843</v>
      </c>
      <c r="T37" s="28">
        <v>543.3615351172684</v>
      </c>
      <c r="U37" s="28">
        <v>55.515865656936754</v>
      </c>
      <c r="V37" s="28">
        <v>22.90029458348641</v>
      </c>
      <c r="W37" s="28">
        <v>179.73261506433272</v>
      </c>
      <c r="X37" s="28">
        <v>384.44736967428696</v>
      </c>
      <c r="Y37" s="28">
        <v>74.2524703161529</v>
      </c>
      <c r="Z37" s="28">
        <v>88.13143673038708</v>
      </c>
      <c r="AA37" s="28">
        <v>103.39829978604469</v>
      </c>
      <c r="AB37" s="28">
        <v>294.92803630247647</v>
      </c>
      <c r="AC37" s="28">
        <v>285.90670813322424</v>
      </c>
      <c r="AD37" s="28">
        <v>126.99254269024281</v>
      </c>
      <c r="AE37" s="28">
        <v>338.64678050731413</v>
      </c>
      <c r="AF37" s="28">
        <v>416.3689924270256</v>
      </c>
      <c r="AG37" s="28">
        <v>216.51187606205332</v>
      </c>
      <c r="AH37" s="28">
        <v>106.86804138960323</v>
      </c>
      <c r="AI37" s="28">
        <v>2000.6530086118582</v>
      </c>
      <c r="AJ37" s="28">
        <v>2167.2006055826682</v>
      </c>
      <c r="AK37" s="28">
        <v>2564.139045029766</v>
      </c>
      <c r="AL37" s="28">
        <v>20233.451186991308</v>
      </c>
      <c r="AM37" s="28">
        <v>158.91416544298147</v>
      </c>
      <c r="AN37" s="28">
        <v>190.83578819572006</v>
      </c>
      <c r="AO37" s="28">
        <v>730.0336333887183</v>
      </c>
      <c r="AP37" s="28">
        <v>700.1938555981147</v>
      </c>
      <c r="AQ37" s="28">
        <v>70.08878039188265</v>
      </c>
      <c r="AR37" s="28">
        <v>545.4433800794036</v>
      </c>
      <c r="AS37" s="28">
        <v>18.042656338504443</v>
      </c>
      <c r="AT37" s="28">
        <v>46382.81180804994</v>
      </c>
      <c r="AU37" s="28">
        <v>5881.451436301221</v>
      </c>
      <c r="AV37" s="28">
        <v>0</v>
      </c>
      <c r="AW37" s="28">
        <v>0</v>
      </c>
      <c r="AX37" s="28">
        <v>2484.33498814792</v>
      </c>
      <c r="AY37" s="28">
        <v>0</v>
      </c>
      <c r="AZ37" s="28">
        <v>137.40176750091845</v>
      </c>
      <c r="BA37" s="28">
        <v>8503.18819195006</v>
      </c>
      <c r="BB37" s="28">
        <v>54886</v>
      </c>
      <c r="BD37" s="28">
        <f t="shared" si="2"/>
        <v>0</v>
      </c>
      <c r="BE37" s="28">
        <f t="shared" si="3"/>
        <v>0</v>
      </c>
      <c r="BF37" s="28">
        <f t="shared" si="4"/>
        <v>0</v>
      </c>
      <c r="BH37" s="28">
        <v>54886</v>
      </c>
      <c r="BI37" s="28">
        <f t="shared" si="5"/>
        <v>0</v>
      </c>
    </row>
    <row r="38" spans="1:61" ht="12.75">
      <c r="A38" s="1" t="s">
        <v>35</v>
      </c>
      <c r="B38" s="6" t="s">
        <v>395</v>
      </c>
      <c r="C38">
        <f t="shared" si="1"/>
        <v>34</v>
      </c>
      <c r="D38" s="28">
        <v>465.2300814828891</v>
      </c>
      <c r="E38" s="28">
        <v>54.17062592608983</v>
      </c>
      <c r="F38" s="28">
        <v>0</v>
      </c>
      <c r="G38" s="28">
        <v>855.5772388914776</v>
      </c>
      <c r="H38" s="28">
        <v>477.9761111125572</v>
      </c>
      <c r="I38" s="28">
        <v>219.3379265438735</v>
      </c>
      <c r="J38" s="28">
        <v>100.37498333363703</v>
      </c>
      <c r="K38" s="28">
        <v>365.9172672850578</v>
      </c>
      <c r="L38" s="28">
        <v>836.9892790148781</v>
      </c>
      <c r="M38" s="28">
        <v>5.310845679028414</v>
      </c>
      <c r="N38" s="28">
        <v>0</v>
      </c>
      <c r="O38" s="28">
        <v>221.46226481548487</v>
      </c>
      <c r="P38" s="28">
        <v>36.64483518529605</v>
      </c>
      <c r="Q38" s="28">
        <v>131.1778882720018</v>
      </c>
      <c r="R38" s="28">
        <v>189.06610617341153</v>
      </c>
      <c r="S38" s="28">
        <v>164.6362160498808</v>
      </c>
      <c r="T38" s="28">
        <v>8348.649407432666</v>
      </c>
      <c r="U38" s="28">
        <v>228.89744876612463</v>
      </c>
      <c r="V38" s="28">
        <v>48.8597802470614</v>
      </c>
      <c r="W38" s="28">
        <v>288.9100049391457</v>
      </c>
      <c r="X38" s="28">
        <v>19.65012901240513</v>
      </c>
      <c r="Y38" s="28">
        <v>0</v>
      </c>
      <c r="Z38" s="28">
        <v>0</v>
      </c>
      <c r="AA38" s="28">
        <v>0</v>
      </c>
      <c r="AB38" s="28">
        <v>37.70700432110173</v>
      </c>
      <c r="AC38" s="28">
        <v>31.86507407417048</v>
      </c>
      <c r="AD38" s="28">
        <v>49.390864814964246</v>
      </c>
      <c r="AE38" s="28">
        <v>1.5932537037085241</v>
      </c>
      <c r="AF38" s="28">
        <v>10.621691358056829</v>
      </c>
      <c r="AG38" s="28">
        <v>279.88156728479737</v>
      </c>
      <c r="AH38" s="28">
        <v>92.93979938299725</v>
      </c>
      <c r="AI38" s="28">
        <v>0</v>
      </c>
      <c r="AJ38" s="28">
        <v>448.7664598779009</v>
      </c>
      <c r="AK38" s="28">
        <v>315.99531790219066</v>
      </c>
      <c r="AL38" s="28">
        <v>3708.563537665541</v>
      </c>
      <c r="AM38" s="28">
        <v>0</v>
      </c>
      <c r="AN38" s="28">
        <v>0</v>
      </c>
      <c r="AO38" s="28">
        <v>429.64741543339875</v>
      </c>
      <c r="AP38" s="28">
        <v>0</v>
      </c>
      <c r="AQ38" s="28">
        <v>28.147482098850595</v>
      </c>
      <c r="AR38" s="28">
        <v>240.0502246920843</v>
      </c>
      <c r="AS38" s="28">
        <v>0</v>
      </c>
      <c r="AT38" s="28">
        <v>18734.008132772728</v>
      </c>
      <c r="AU38" s="28">
        <v>2060.3311270801814</v>
      </c>
      <c r="AV38" s="28">
        <v>0</v>
      </c>
      <c r="AW38" s="28">
        <v>0</v>
      </c>
      <c r="AX38" s="28">
        <v>7709.754672245548</v>
      </c>
      <c r="AY38" s="28">
        <v>0</v>
      </c>
      <c r="AZ38" s="28">
        <v>100.90606790153987</v>
      </c>
      <c r="BA38" s="28">
        <v>9870.991867227272</v>
      </c>
      <c r="BB38" s="28">
        <v>28605</v>
      </c>
      <c r="BD38" s="28">
        <f t="shared" si="2"/>
        <v>0</v>
      </c>
      <c r="BE38" s="28">
        <f t="shared" si="3"/>
        <v>0</v>
      </c>
      <c r="BF38" s="28">
        <f t="shared" si="4"/>
        <v>0</v>
      </c>
      <c r="BH38" s="28">
        <v>28605</v>
      </c>
      <c r="BI38" s="28">
        <f t="shared" si="5"/>
        <v>0</v>
      </c>
    </row>
    <row r="39" spans="1:61" ht="12.75">
      <c r="A39" s="1" t="s">
        <v>36</v>
      </c>
      <c r="B39" s="6" t="s">
        <v>396</v>
      </c>
      <c r="C39">
        <f t="shared" si="1"/>
        <v>35</v>
      </c>
      <c r="D39" s="28">
        <v>27.02845687718721</v>
      </c>
      <c r="E39" s="28">
        <v>32.96153277705757</v>
      </c>
      <c r="F39" s="28">
        <v>388.9460867692793</v>
      </c>
      <c r="G39" s="28">
        <v>285.44687384931854</v>
      </c>
      <c r="H39" s="28">
        <v>1746.30200652851</v>
      </c>
      <c r="I39" s="28">
        <v>52.73845244329212</v>
      </c>
      <c r="J39" s="28">
        <v>1015.8744401889145</v>
      </c>
      <c r="K39" s="28">
        <v>46.805376543421744</v>
      </c>
      <c r="L39" s="28">
        <v>39.55383933246909</v>
      </c>
      <c r="M39" s="28">
        <v>8.56999852203497</v>
      </c>
      <c r="N39" s="28">
        <v>0</v>
      </c>
      <c r="O39" s="28">
        <v>75.81152538723242</v>
      </c>
      <c r="P39" s="28">
        <v>336.8668649815284</v>
      </c>
      <c r="Q39" s="28">
        <v>586.7152834316248</v>
      </c>
      <c r="R39" s="28">
        <v>1447.6705195683687</v>
      </c>
      <c r="S39" s="28">
        <v>897.212922191507</v>
      </c>
      <c r="T39" s="28">
        <v>9428.316835549547</v>
      </c>
      <c r="U39" s="28">
        <v>2706.1418409964267</v>
      </c>
      <c r="V39" s="28">
        <v>2282.915760139007</v>
      </c>
      <c r="W39" s="28">
        <v>1000.7121351114679</v>
      </c>
      <c r="X39" s="28">
        <v>516.1776032887216</v>
      </c>
      <c r="Y39" s="28">
        <v>45.48691523233944</v>
      </c>
      <c r="Z39" s="28">
        <v>688.236804384962</v>
      </c>
      <c r="AA39" s="28">
        <v>0</v>
      </c>
      <c r="AB39" s="28">
        <v>54.05691375437442</v>
      </c>
      <c r="AC39" s="28">
        <v>20.436150321775692</v>
      </c>
      <c r="AD39" s="28">
        <v>124.59459389727763</v>
      </c>
      <c r="AE39" s="28">
        <v>0.6592306555411515</v>
      </c>
      <c r="AF39" s="28">
        <v>38.89460867692794</v>
      </c>
      <c r="AG39" s="28">
        <v>65.26383489857399</v>
      </c>
      <c r="AH39" s="28">
        <v>13.843843766364179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3.2961532777057574</v>
      </c>
      <c r="AQ39" s="28">
        <v>0</v>
      </c>
      <c r="AR39" s="28">
        <v>0</v>
      </c>
      <c r="AS39" s="28">
        <v>0</v>
      </c>
      <c r="AT39" s="28">
        <v>23977.537403342758</v>
      </c>
      <c r="AU39" s="28">
        <v>4200.954947551602</v>
      </c>
      <c r="AV39" s="28">
        <v>0</v>
      </c>
      <c r="AW39" s="28">
        <v>0</v>
      </c>
      <c r="AX39" s="28">
        <v>357.96224595884524</v>
      </c>
      <c r="AY39" s="28">
        <v>0</v>
      </c>
      <c r="AZ39" s="28">
        <v>-107.4545968532077</v>
      </c>
      <c r="BA39" s="28">
        <v>4451.46259665724</v>
      </c>
      <c r="BB39" s="28">
        <v>28429</v>
      </c>
      <c r="BD39" s="28">
        <f t="shared" si="2"/>
        <v>0</v>
      </c>
      <c r="BE39" s="28">
        <f t="shared" si="3"/>
        <v>0</v>
      </c>
      <c r="BF39" s="28">
        <f t="shared" si="4"/>
        <v>0</v>
      </c>
      <c r="BH39" s="28">
        <v>28429</v>
      </c>
      <c r="BI39" s="28">
        <f t="shared" si="5"/>
        <v>0</v>
      </c>
    </row>
    <row r="40" spans="1:61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28.593367583603197</v>
      </c>
      <c r="F40" s="28">
        <v>0</v>
      </c>
      <c r="G40" s="28">
        <v>357.765794399718</v>
      </c>
      <c r="H40" s="28">
        <v>106.00467982213867</v>
      </c>
      <c r="I40" s="28">
        <v>9.066189721630282</v>
      </c>
      <c r="J40" s="28">
        <v>598.3685216275986</v>
      </c>
      <c r="K40" s="28">
        <v>348.00220546873163</v>
      </c>
      <c r="L40" s="28">
        <v>1749.0772170652883</v>
      </c>
      <c r="M40" s="28">
        <v>191.7847825729483</v>
      </c>
      <c r="N40" s="28">
        <v>20.224577071329094</v>
      </c>
      <c r="O40" s="28">
        <v>684.1486243784082</v>
      </c>
      <c r="P40" s="28">
        <v>525.1416046452001</v>
      </c>
      <c r="Q40" s="28">
        <v>1034.9404266845647</v>
      </c>
      <c r="R40" s="28">
        <v>1505.6848929999828</v>
      </c>
      <c r="S40" s="28">
        <v>12.553185768411156</v>
      </c>
      <c r="T40" s="28">
        <v>1274.8457547030887</v>
      </c>
      <c r="U40" s="28">
        <v>1961.0865767095656</v>
      </c>
      <c r="V40" s="28">
        <v>294.3024663483061</v>
      </c>
      <c r="W40" s="28">
        <v>8884.16852798832</v>
      </c>
      <c r="X40" s="28">
        <v>1677.9424977109586</v>
      </c>
      <c r="Y40" s="28">
        <v>32.77776283974024</v>
      </c>
      <c r="Z40" s="28">
        <v>292.9076679295937</v>
      </c>
      <c r="AA40" s="28">
        <v>0</v>
      </c>
      <c r="AB40" s="28">
        <v>23.01417390875379</v>
      </c>
      <c r="AC40" s="28">
        <v>0</v>
      </c>
      <c r="AD40" s="28">
        <v>76.71391302917931</v>
      </c>
      <c r="AE40" s="28">
        <v>0.6973992093561755</v>
      </c>
      <c r="AF40" s="28">
        <v>0</v>
      </c>
      <c r="AG40" s="28">
        <v>135.295446615098</v>
      </c>
      <c r="AH40" s="28">
        <v>691.8200156813261</v>
      </c>
      <c r="AI40" s="28">
        <v>0</v>
      </c>
      <c r="AJ40" s="28">
        <v>3.486996046780878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22520.41526852962</v>
      </c>
      <c r="AU40" s="28">
        <v>4459.225703929396</v>
      </c>
      <c r="AV40" s="28">
        <v>0</v>
      </c>
      <c r="AW40" s="28">
        <v>0</v>
      </c>
      <c r="AX40" s="28">
        <v>0</v>
      </c>
      <c r="AY40" s="28">
        <v>0</v>
      </c>
      <c r="AZ40" s="28">
        <v>681.3590275409836</v>
      </c>
      <c r="BA40" s="28">
        <v>5140.5847314703815</v>
      </c>
      <c r="BB40" s="28">
        <v>27661</v>
      </c>
      <c r="BD40" s="28">
        <f t="shared" si="2"/>
        <v>0</v>
      </c>
      <c r="BE40" s="28">
        <f t="shared" si="3"/>
        <v>0</v>
      </c>
      <c r="BF40" s="28">
        <f t="shared" si="4"/>
        <v>0</v>
      </c>
      <c r="BH40" s="28">
        <v>27661</v>
      </c>
      <c r="BI40" s="28">
        <f t="shared" si="5"/>
        <v>0</v>
      </c>
    </row>
    <row r="41" spans="1:61" ht="12.75">
      <c r="A41" s="1" t="s">
        <v>38</v>
      </c>
      <c r="B41" s="6" t="s">
        <v>397</v>
      </c>
      <c r="C41">
        <f t="shared" si="1"/>
        <v>37</v>
      </c>
      <c r="D41" s="28">
        <v>264.1021163389553</v>
      </c>
      <c r="E41" s="28">
        <v>1.6103787581643616</v>
      </c>
      <c r="F41" s="28">
        <v>0</v>
      </c>
      <c r="G41" s="28">
        <v>59.58401405208138</v>
      </c>
      <c r="H41" s="28">
        <v>0</v>
      </c>
      <c r="I41" s="28">
        <v>60.120806971469506</v>
      </c>
      <c r="J41" s="28">
        <v>0</v>
      </c>
      <c r="K41" s="28">
        <v>49.384948583707086</v>
      </c>
      <c r="L41" s="28">
        <v>72.46704411739627</v>
      </c>
      <c r="M41" s="28">
        <v>210.95961731953136</v>
      </c>
      <c r="N41" s="28">
        <v>25.229267211241666</v>
      </c>
      <c r="O41" s="28">
        <v>33.81795392145159</v>
      </c>
      <c r="P41" s="28">
        <v>0</v>
      </c>
      <c r="Q41" s="28">
        <v>221.69547570729378</v>
      </c>
      <c r="R41" s="28">
        <v>40.25946895410904</v>
      </c>
      <c r="S41" s="28">
        <v>9.125479629598049</v>
      </c>
      <c r="T41" s="28">
        <v>133.12464400825388</v>
      </c>
      <c r="U41" s="28">
        <v>58.51042821330514</v>
      </c>
      <c r="V41" s="28">
        <v>78.3717662306656</v>
      </c>
      <c r="W41" s="28">
        <v>27.913231808182267</v>
      </c>
      <c r="X41" s="28">
        <v>52.06891318064769</v>
      </c>
      <c r="Y41" s="28">
        <v>12.346237145926771</v>
      </c>
      <c r="Z41" s="28">
        <v>8.051893790821808</v>
      </c>
      <c r="AA41" s="28">
        <v>5.3679291938812055</v>
      </c>
      <c r="AB41" s="28">
        <v>98.76989716741417</v>
      </c>
      <c r="AC41" s="28">
        <v>19.32454509797234</v>
      </c>
      <c r="AD41" s="28">
        <v>8.58868671020993</v>
      </c>
      <c r="AE41" s="28">
        <v>42.406640631661524</v>
      </c>
      <c r="AF41" s="28">
        <v>17.714166339807978</v>
      </c>
      <c r="AG41" s="28">
        <v>20.39813093674858</v>
      </c>
      <c r="AH41" s="28">
        <v>0</v>
      </c>
      <c r="AI41" s="28">
        <v>653.8137758147309</v>
      </c>
      <c r="AJ41" s="28">
        <v>139.56615904091132</v>
      </c>
      <c r="AK41" s="28">
        <v>1550.7947441122801</v>
      </c>
      <c r="AL41" s="28">
        <v>1093.4471767936016</v>
      </c>
      <c r="AM41" s="28">
        <v>57.97363529391701</v>
      </c>
      <c r="AN41" s="28">
        <v>295.7728985828544</v>
      </c>
      <c r="AO41" s="28">
        <v>693.5364518494517</v>
      </c>
      <c r="AP41" s="28">
        <v>191.63507222155903</v>
      </c>
      <c r="AQ41" s="28">
        <v>100.38027592557854</v>
      </c>
      <c r="AR41" s="28">
        <v>2913.17517351933</v>
      </c>
      <c r="AS41" s="28">
        <v>259.8077729838503</v>
      </c>
      <c r="AT41" s="28">
        <v>9581.216818158564</v>
      </c>
      <c r="AU41" s="28">
        <v>0</v>
      </c>
      <c r="AV41" s="28">
        <v>0</v>
      </c>
      <c r="AW41" s="28">
        <v>0</v>
      </c>
      <c r="AX41" s="28">
        <v>21895.783181841438</v>
      </c>
      <c r="AY41" s="28">
        <v>0</v>
      </c>
      <c r="AZ41" s="28">
        <v>0</v>
      </c>
      <c r="BA41" s="28">
        <v>21895.783181841438</v>
      </c>
      <c r="BB41" s="28">
        <v>31477</v>
      </c>
      <c r="BD41" s="28">
        <f t="shared" si="2"/>
        <v>0</v>
      </c>
      <c r="BE41" s="28">
        <f t="shared" si="3"/>
        <v>0</v>
      </c>
      <c r="BF41" s="28">
        <f t="shared" si="4"/>
        <v>0</v>
      </c>
      <c r="BH41" s="28">
        <v>31477</v>
      </c>
      <c r="BI41" s="28">
        <f t="shared" si="5"/>
        <v>0</v>
      </c>
    </row>
    <row r="42" spans="1:61" ht="12.75">
      <c r="A42" s="1" t="s">
        <v>39</v>
      </c>
      <c r="B42" s="6" t="s">
        <v>183</v>
      </c>
      <c r="C42">
        <f t="shared" si="1"/>
        <v>38</v>
      </c>
      <c r="D42" s="28">
        <v>11891.021441374542</v>
      </c>
      <c r="E42" s="28">
        <v>34.81021536870778</v>
      </c>
      <c r="F42" s="28">
        <v>0</v>
      </c>
      <c r="G42" s="28">
        <v>5.184500161296904</v>
      </c>
      <c r="H42" s="28">
        <v>3.70321440092636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11.850286082964352</v>
      </c>
      <c r="Q42" s="28">
        <v>26.663143686669788</v>
      </c>
      <c r="R42" s="28">
        <v>0</v>
      </c>
      <c r="S42" s="28">
        <v>3729.87754461303</v>
      </c>
      <c r="T42" s="28">
        <v>227.3773642168785</v>
      </c>
      <c r="U42" s="28">
        <v>157.75693347946293</v>
      </c>
      <c r="V42" s="28">
        <v>157.01629059927765</v>
      </c>
      <c r="W42" s="28">
        <v>0</v>
      </c>
      <c r="X42" s="28">
        <v>0</v>
      </c>
      <c r="Y42" s="28">
        <v>0</v>
      </c>
      <c r="Z42" s="28">
        <v>26.663143686669788</v>
      </c>
      <c r="AA42" s="28">
        <v>0</v>
      </c>
      <c r="AB42" s="28">
        <v>14.072214723520165</v>
      </c>
      <c r="AC42" s="28">
        <v>0</v>
      </c>
      <c r="AD42" s="28">
        <v>0</v>
      </c>
      <c r="AE42" s="28">
        <v>33.32892960833724</v>
      </c>
      <c r="AF42" s="28">
        <v>33.32892960833724</v>
      </c>
      <c r="AG42" s="28">
        <v>8.887714562223263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16361.541866172845</v>
      </c>
      <c r="AU42" s="28">
        <v>364.7870634354954</v>
      </c>
      <c r="AV42" s="28">
        <v>0</v>
      </c>
      <c r="AW42" s="28">
        <v>0</v>
      </c>
      <c r="AX42" s="28">
        <v>0</v>
      </c>
      <c r="AY42" s="28">
        <v>0</v>
      </c>
      <c r="AZ42" s="28">
        <v>-33.32892960833724</v>
      </c>
      <c r="BA42" s="28">
        <v>331.4581338271581</v>
      </c>
      <c r="BB42" s="28">
        <v>16693</v>
      </c>
      <c r="BD42" s="28">
        <f t="shared" si="2"/>
        <v>0</v>
      </c>
      <c r="BE42" s="28">
        <f t="shared" si="3"/>
        <v>0</v>
      </c>
      <c r="BF42" s="28">
        <f t="shared" si="4"/>
        <v>0</v>
      </c>
      <c r="BH42" s="28">
        <v>16693</v>
      </c>
      <c r="BI42" s="28">
        <f t="shared" si="5"/>
        <v>0</v>
      </c>
    </row>
    <row r="43" spans="1:61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108.5270071276191</v>
      </c>
      <c r="H43" s="28">
        <v>80.00388345946283</v>
      </c>
      <c r="I43" s="28">
        <v>2.087057829377291</v>
      </c>
      <c r="J43" s="28">
        <v>464.02252406488424</v>
      </c>
      <c r="K43" s="28">
        <v>148.87679182891344</v>
      </c>
      <c r="L43" s="28">
        <v>57.74193327943838</v>
      </c>
      <c r="M43" s="28">
        <v>21.56626423689867</v>
      </c>
      <c r="N43" s="28">
        <v>530.8083746049576</v>
      </c>
      <c r="O43" s="28">
        <v>116.1795525020025</v>
      </c>
      <c r="P43" s="28">
        <v>206.6187251083518</v>
      </c>
      <c r="Q43" s="28">
        <v>566.2883577043714</v>
      </c>
      <c r="R43" s="28">
        <v>2.7827437725030544</v>
      </c>
      <c r="S43" s="28">
        <v>0</v>
      </c>
      <c r="T43" s="28">
        <v>2.087057829377291</v>
      </c>
      <c r="U43" s="28">
        <v>58.43761922256414</v>
      </c>
      <c r="V43" s="28">
        <v>11.826661033137981</v>
      </c>
      <c r="W43" s="28">
        <v>137.05013079577543</v>
      </c>
      <c r="X43" s="28">
        <v>7.652545374383399</v>
      </c>
      <c r="Y43" s="28">
        <v>0</v>
      </c>
      <c r="Z43" s="28">
        <v>45.21958630317463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5.565487545006109</v>
      </c>
      <c r="AH43" s="28">
        <v>9.73960320376069</v>
      </c>
      <c r="AI43" s="28">
        <v>0</v>
      </c>
      <c r="AJ43" s="28">
        <v>3499.3002939225903</v>
      </c>
      <c r="AK43" s="28">
        <v>0</v>
      </c>
      <c r="AL43" s="28">
        <v>49.39370196192921</v>
      </c>
      <c r="AM43" s="28">
        <v>0</v>
      </c>
      <c r="AN43" s="28">
        <v>0</v>
      </c>
      <c r="AO43" s="28">
        <v>279.6657491365569</v>
      </c>
      <c r="AP43" s="28">
        <v>0</v>
      </c>
      <c r="AQ43" s="28">
        <v>15.305090748766798</v>
      </c>
      <c r="AR43" s="28">
        <v>944.0458248216613</v>
      </c>
      <c r="AS43" s="28">
        <v>0.6956859431257636</v>
      </c>
      <c r="AT43" s="28">
        <v>7371.4882533605905</v>
      </c>
      <c r="AU43" s="28">
        <v>269.8810169754282</v>
      </c>
      <c r="AV43" s="28">
        <v>0</v>
      </c>
      <c r="AW43" s="28">
        <v>0</v>
      </c>
      <c r="AX43" s="28">
        <v>1162.491210963151</v>
      </c>
      <c r="AY43" s="28">
        <v>0</v>
      </c>
      <c r="AZ43" s="28">
        <v>187.13951870083042</v>
      </c>
      <c r="BA43" s="28">
        <v>1619.5117466394095</v>
      </c>
      <c r="BB43" s="28">
        <v>8991</v>
      </c>
      <c r="BD43" s="28">
        <f t="shared" si="2"/>
        <v>0</v>
      </c>
      <c r="BE43" s="28">
        <f t="shared" si="3"/>
        <v>0</v>
      </c>
      <c r="BF43" s="28">
        <f t="shared" si="4"/>
        <v>0</v>
      </c>
      <c r="BH43" s="28">
        <v>8991</v>
      </c>
      <c r="BI43" s="28">
        <f t="shared" si="5"/>
        <v>0</v>
      </c>
    </row>
    <row r="44" spans="1:61" ht="12.75">
      <c r="A44" s="1" t="s">
        <v>41</v>
      </c>
      <c r="B44" s="6" t="s">
        <v>398</v>
      </c>
      <c r="C44">
        <f t="shared" si="1"/>
        <v>40</v>
      </c>
      <c r="D44" s="28">
        <v>6059.3695049836215</v>
      </c>
      <c r="E44" s="28">
        <v>178.8943803752713</v>
      </c>
      <c r="F44" s="28">
        <v>195.83513609262653</v>
      </c>
      <c r="G44" s="28">
        <v>180.9272710613539</v>
      </c>
      <c r="H44" s="28">
        <v>36.59203234948732</v>
      </c>
      <c r="I44" s="28">
        <v>29.815730062545217</v>
      </c>
      <c r="J44" s="28">
        <v>208.03248020912235</v>
      </c>
      <c r="K44" s="28">
        <v>14.907865031272609</v>
      </c>
      <c r="L44" s="28">
        <v>198.54565700740335</v>
      </c>
      <c r="M44" s="28">
        <v>634.2618940577801</v>
      </c>
      <c r="N44" s="28">
        <v>0</v>
      </c>
      <c r="O44" s="28">
        <v>132.81552482406508</v>
      </c>
      <c r="P44" s="28">
        <v>697.9591355550358</v>
      </c>
      <c r="Q44" s="28">
        <v>1263.7803765147007</v>
      </c>
      <c r="R44" s="28">
        <v>124.68396207973453</v>
      </c>
      <c r="S44" s="28">
        <v>409.2886581313025</v>
      </c>
      <c r="T44" s="28">
        <v>1633.0888511530447</v>
      </c>
      <c r="U44" s="28">
        <v>2430.6596303261294</v>
      </c>
      <c r="V44" s="28">
        <v>1950.2197981819347</v>
      </c>
      <c r="W44" s="28">
        <v>377.44003738267463</v>
      </c>
      <c r="X44" s="28">
        <v>86.73666927285882</v>
      </c>
      <c r="Y44" s="28">
        <v>28.4604696051568</v>
      </c>
      <c r="Z44" s="28">
        <v>423.5188929338809</v>
      </c>
      <c r="AA44" s="28">
        <v>1.355260457388419</v>
      </c>
      <c r="AB44" s="28">
        <v>119.26292025018087</v>
      </c>
      <c r="AC44" s="28">
        <v>33.20388120601627</v>
      </c>
      <c r="AD44" s="28">
        <v>43.36833463642941</v>
      </c>
      <c r="AE44" s="28">
        <v>114.5195086493214</v>
      </c>
      <c r="AF44" s="28">
        <v>48.11174623728888</v>
      </c>
      <c r="AG44" s="28">
        <v>397.768944243501</v>
      </c>
      <c r="AH44" s="28">
        <v>39.30255326426415</v>
      </c>
      <c r="AI44" s="28">
        <v>441.81490910862465</v>
      </c>
      <c r="AJ44" s="28">
        <v>449.946471852955</v>
      </c>
      <c r="AK44" s="28">
        <v>0</v>
      </c>
      <c r="AL44" s="28">
        <v>12.19734411649577</v>
      </c>
      <c r="AM44" s="28">
        <v>0</v>
      </c>
      <c r="AN44" s="28">
        <v>124.00633185104036</v>
      </c>
      <c r="AO44" s="28">
        <v>1020.5111244134793</v>
      </c>
      <c r="AP44" s="28">
        <v>463.4990764268393</v>
      </c>
      <c r="AQ44" s="28">
        <v>0</v>
      </c>
      <c r="AR44" s="28">
        <v>636.9724149725569</v>
      </c>
      <c r="AS44" s="28">
        <v>29.138099833851005</v>
      </c>
      <c r="AT44" s="28">
        <v>21270.812878711233</v>
      </c>
      <c r="AU44" s="28">
        <v>2228.147488274682</v>
      </c>
      <c r="AV44" s="28">
        <v>0</v>
      </c>
      <c r="AW44" s="28">
        <v>0</v>
      </c>
      <c r="AX44" s="28">
        <v>569.8870223318302</v>
      </c>
      <c r="AY44" s="28">
        <v>0</v>
      </c>
      <c r="AZ44" s="28">
        <v>-649.8473893177468</v>
      </c>
      <c r="BA44" s="28">
        <v>2148.1871212887654</v>
      </c>
      <c r="BB44" s="28">
        <v>23419</v>
      </c>
      <c r="BD44" s="28">
        <f t="shared" si="2"/>
        <v>0</v>
      </c>
      <c r="BE44" s="28">
        <f t="shared" si="3"/>
        <v>0</v>
      </c>
      <c r="BF44" s="28">
        <f t="shared" si="4"/>
        <v>0</v>
      </c>
      <c r="BH44" s="28">
        <v>23419</v>
      </c>
      <c r="BI44" s="28">
        <f t="shared" si="5"/>
        <v>0</v>
      </c>
    </row>
    <row r="45" spans="1:61" ht="12.75">
      <c r="A45" s="1" t="s">
        <v>42</v>
      </c>
      <c r="B45" s="6" t="s">
        <v>399</v>
      </c>
      <c r="C45">
        <f t="shared" si="1"/>
        <v>41</v>
      </c>
      <c r="D45" s="28">
        <v>1815.4409070506995</v>
      </c>
      <c r="E45" s="28">
        <v>0</v>
      </c>
      <c r="F45" s="28">
        <v>6.2386285465659785</v>
      </c>
      <c r="G45" s="28">
        <v>11.51746808596796</v>
      </c>
      <c r="H45" s="28">
        <v>2.399472517909992</v>
      </c>
      <c r="I45" s="28">
        <v>64.78575798356977</v>
      </c>
      <c r="J45" s="28">
        <v>38.87145479014187</v>
      </c>
      <c r="K45" s="28">
        <v>68.14501950864376</v>
      </c>
      <c r="L45" s="28">
        <v>0</v>
      </c>
      <c r="M45" s="28">
        <v>26.394197697009908</v>
      </c>
      <c r="N45" s="28">
        <v>2.87936702149199</v>
      </c>
      <c r="O45" s="28">
        <v>10.077784575221967</v>
      </c>
      <c r="P45" s="28">
        <v>5.278839539401982</v>
      </c>
      <c r="Q45" s="28">
        <v>12.957151596713958</v>
      </c>
      <c r="R45" s="28">
        <v>0</v>
      </c>
      <c r="S45" s="28">
        <v>100.77784575221966</v>
      </c>
      <c r="T45" s="28">
        <v>26.394197697009908</v>
      </c>
      <c r="U45" s="28">
        <v>43.67039982596185</v>
      </c>
      <c r="V45" s="28">
        <v>1432.4850931922651</v>
      </c>
      <c r="W45" s="28">
        <v>0.47989450358199837</v>
      </c>
      <c r="X45" s="28">
        <v>0</v>
      </c>
      <c r="Y45" s="28">
        <v>6.718523050147976</v>
      </c>
      <c r="Z45" s="28">
        <v>78.70269858744774</v>
      </c>
      <c r="AA45" s="28">
        <v>0</v>
      </c>
      <c r="AB45" s="28">
        <v>2.399472517909992</v>
      </c>
      <c r="AC45" s="28">
        <v>124.29267642773756</v>
      </c>
      <c r="AD45" s="28">
        <v>129.09162146355754</v>
      </c>
      <c r="AE45" s="28">
        <v>0.47989450358199837</v>
      </c>
      <c r="AF45" s="28">
        <v>0</v>
      </c>
      <c r="AG45" s="28">
        <v>48.94923936536383</v>
      </c>
      <c r="AH45" s="28">
        <v>3.839156028655987</v>
      </c>
      <c r="AI45" s="28">
        <v>100.77784575221966</v>
      </c>
      <c r="AJ45" s="28">
        <v>10.557679078803965</v>
      </c>
      <c r="AK45" s="28">
        <v>0</v>
      </c>
      <c r="AL45" s="28">
        <v>57.5873404298398</v>
      </c>
      <c r="AM45" s="28">
        <v>107.49636880236761</v>
      </c>
      <c r="AN45" s="28">
        <v>8.158206560893973</v>
      </c>
      <c r="AO45" s="28">
        <v>2897.1231181245244</v>
      </c>
      <c r="AP45" s="28">
        <v>188.59853990772535</v>
      </c>
      <c r="AQ45" s="28">
        <v>21.595252661189928</v>
      </c>
      <c r="AR45" s="28">
        <v>4859.891637774898</v>
      </c>
      <c r="AS45" s="28">
        <v>143.4884565710175</v>
      </c>
      <c r="AT45" s="28">
        <v>12458.541207492259</v>
      </c>
      <c r="AU45" s="28">
        <v>1584.2569653724263</v>
      </c>
      <c r="AV45" s="28">
        <v>0</v>
      </c>
      <c r="AW45" s="28">
        <v>0</v>
      </c>
      <c r="AX45" s="28">
        <v>35689.27433688963</v>
      </c>
      <c r="AY45" s="28">
        <v>0</v>
      </c>
      <c r="AZ45" s="28">
        <v>-34.07250975432188</v>
      </c>
      <c r="BA45" s="28">
        <v>37239.458792507736</v>
      </c>
      <c r="BB45" s="28">
        <v>49698</v>
      </c>
      <c r="BD45" s="28">
        <f t="shared" si="2"/>
        <v>0</v>
      </c>
      <c r="BE45" s="28">
        <f t="shared" si="3"/>
        <v>0</v>
      </c>
      <c r="BF45" s="28">
        <f t="shared" si="4"/>
        <v>0</v>
      </c>
      <c r="BH45" s="28">
        <v>49698</v>
      </c>
      <c r="BI45" s="28">
        <f t="shared" si="5"/>
        <v>0</v>
      </c>
    </row>
    <row r="46" spans="1:61" ht="12.75">
      <c r="A46" s="1" t="s">
        <v>43</v>
      </c>
      <c r="B46" s="6" t="s">
        <v>400</v>
      </c>
      <c r="C46">
        <f t="shared" si="1"/>
        <v>42</v>
      </c>
      <c r="D46" s="28">
        <v>647.561840602606</v>
      </c>
      <c r="E46" s="28">
        <v>174.52021236098605</v>
      </c>
      <c r="F46" s="28">
        <v>25.259504420669025</v>
      </c>
      <c r="G46" s="28">
        <v>17.605109141678415</v>
      </c>
      <c r="H46" s="28">
        <v>342.15146897088044</v>
      </c>
      <c r="I46" s="28">
        <v>368.1764129194485</v>
      </c>
      <c r="J46" s="28">
        <v>1034.108802191632</v>
      </c>
      <c r="K46" s="28">
        <v>1275.2222534798366</v>
      </c>
      <c r="L46" s="28">
        <v>620.7714571261389</v>
      </c>
      <c r="M46" s="28">
        <v>953.7376517622306</v>
      </c>
      <c r="N46" s="28">
        <v>2574.9385718524427</v>
      </c>
      <c r="O46" s="28">
        <v>1148.1592918485921</v>
      </c>
      <c r="P46" s="28">
        <v>593.2156341217726</v>
      </c>
      <c r="Q46" s="28">
        <v>1246.900990947571</v>
      </c>
      <c r="R46" s="28">
        <v>158.44598227510573</v>
      </c>
      <c r="S46" s="28">
        <v>187.53268433527006</v>
      </c>
      <c r="T46" s="28">
        <v>168.39669613779353</v>
      </c>
      <c r="U46" s="28">
        <v>689.6610146370542</v>
      </c>
      <c r="V46" s="28">
        <v>836.6254039936741</v>
      </c>
      <c r="W46" s="28">
        <v>1572.2127903046724</v>
      </c>
      <c r="X46" s="28">
        <v>211.26130970014097</v>
      </c>
      <c r="Y46" s="28">
        <v>49.753569313438994</v>
      </c>
      <c r="Z46" s="28">
        <v>273.26191145996495</v>
      </c>
      <c r="AA46" s="28">
        <v>117.1122477685564</v>
      </c>
      <c r="AB46" s="28">
        <v>205.13779347694847</v>
      </c>
      <c r="AC46" s="28">
        <v>428.6461356234744</v>
      </c>
      <c r="AD46" s="28">
        <v>413.3373450654932</v>
      </c>
      <c r="AE46" s="28">
        <v>117.1122477685564</v>
      </c>
      <c r="AF46" s="28">
        <v>424.81893798397914</v>
      </c>
      <c r="AG46" s="28">
        <v>1591.3487785021487</v>
      </c>
      <c r="AH46" s="28">
        <v>708.797002834531</v>
      </c>
      <c r="AI46" s="28">
        <v>108.69241296166672</v>
      </c>
      <c r="AJ46" s="28">
        <v>3349.5633740862927</v>
      </c>
      <c r="AK46" s="28">
        <v>1548.4841649398013</v>
      </c>
      <c r="AL46" s="28">
        <v>588.6229969543781</v>
      </c>
      <c r="AM46" s="28">
        <v>1758.2145955841443</v>
      </c>
      <c r="AN46" s="28">
        <v>15.308790557981231</v>
      </c>
      <c r="AO46" s="28">
        <v>2339.9486367874315</v>
      </c>
      <c r="AP46" s="28">
        <v>1877.6231619363978</v>
      </c>
      <c r="AQ46" s="28">
        <v>97.2108200431808</v>
      </c>
      <c r="AR46" s="28">
        <v>16.83966961377935</v>
      </c>
      <c r="AS46" s="28">
        <v>238.0516931766081</v>
      </c>
      <c r="AT46" s="28">
        <v>31114.351369568947</v>
      </c>
      <c r="AU46" s="28">
        <v>1356.6776217163679</v>
      </c>
      <c r="AV46" s="28">
        <v>0</v>
      </c>
      <c r="AW46" s="28">
        <v>0</v>
      </c>
      <c r="AX46" s="28">
        <v>1093.0476458398598</v>
      </c>
      <c r="AY46" s="28">
        <v>0</v>
      </c>
      <c r="AZ46" s="28">
        <v>-264.0766371251762</v>
      </c>
      <c r="BA46" s="28">
        <v>2185.6486304310515</v>
      </c>
      <c r="BB46" s="28">
        <v>33300</v>
      </c>
      <c r="BD46" s="28">
        <f t="shared" si="2"/>
        <v>0</v>
      </c>
      <c r="BE46" s="28">
        <f t="shared" si="3"/>
        <v>0</v>
      </c>
      <c r="BF46" s="28">
        <f t="shared" si="4"/>
        <v>0</v>
      </c>
      <c r="BH46" s="28">
        <v>33300</v>
      </c>
      <c r="BI46" s="28">
        <f t="shared" si="5"/>
        <v>0</v>
      </c>
    </row>
    <row r="47" spans="1:61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6.919698861939466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20.759096585818398</v>
      </c>
      <c r="P47" s="28">
        <v>6.919698861939466</v>
      </c>
      <c r="Q47" s="28">
        <v>5.3819880037306955</v>
      </c>
      <c r="R47" s="28">
        <v>0</v>
      </c>
      <c r="S47" s="28">
        <v>0</v>
      </c>
      <c r="T47" s="28">
        <v>0</v>
      </c>
      <c r="U47" s="28">
        <v>0</v>
      </c>
      <c r="V47" s="28">
        <v>41.518193171636796</v>
      </c>
      <c r="W47" s="28">
        <v>6.150843432835082</v>
      </c>
      <c r="X47" s="28">
        <v>3281.474971417516</v>
      </c>
      <c r="Y47" s="28">
        <v>632.7680181529091</v>
      </c>
      <c r="Z47" s="28">
        <v>23.065662873131558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3.8442771455219265</v>
      </c>
      <c r="AP47" s="28">
        <v>0</v>
      </c>
      <c r="AQ47" s="28">
        <v>0</v>
      </c>
      <c r="AR47" s="28">
        <v>0</v>
      </c>
      <c r="AS47" s="28">
        <v>0</v>
      </c>
      <c r="AT47" s="28">
        <v>4028.8024485069777</v>
      </c>
      <c r="AU47" s="28">
        <v>868.7130956347885</v>
      </c>
      <c r="AV47" s="28">
        <v>0</v>
      </c>
      <c r="AW47" s="28">
        <v>0</v>
      </c>
      <c r="AX47" s="28">
        <v>15.377108582087706</v>
      </c>
      <c r="AY47" s="28">
        <v>0</v>
      </c>
      <c r="AZ47" s="28">
        <v>-219.89265272385416</v>
      </c>
      <c r="BA47" s="28">
        <v>664.1975514930219</v>
      </c>
      <c r="BB47" s="28">
        <v>4693</v>
      </c>
      <c r="BD47" s="28">
        <f t="shared" si="2"/>
        <v>0</v>
      </c>
      <c r="BE47" s="28">
        <f t="shared" si="3"/>
        <v>0</v>
      </c>
      <c r="BF47" s="28">
        <f t="shared" si="4"/>
        <v>0</v>
      </c>
      <c r="BH47" s="28">
        <v>4693</v>
      </c>
      <c r="BI47" s="28">
        <f t="shared" si="5"/>
        <v>0</v>
      </c>
    </row>
    <row r="48" spans="1:61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151.11973260016075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202.68665557272746</v>
      </c>
      <c r="Q48" s="28">
        <v>0</v>
      </c>
      <c r="R48" s="28">
        <v>3.5810363175393545</v>
      </c>
      <c r="S48" s="28">
        <v>0</v>
      </c>
      <c r="T48" s="28">
        <v>0</v>
      </c>
      <c r="U48" s="28">
        <v>81.64762803989728</v>
      </c>
      <c r="V48" s="28">
        <v>20.053803378220383</v>
      </c>
      <c r="W48" s="28">
        <v>0</v>
      </c>
      <c r="X48" s="28">
        <v>712.6262271903316</v>
      </c>
      <c r="Y48" s="28">
        <v>3215.7706131503396</v>
      </c>
      <c r="Z48" s="28">
        <v>11.459316216125933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16.472767060681026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22.202425168743996</v>
      </c>
      <c r="AP48" s="28">
        <v>0</v>
      </c>
      <c r="AQ48" s="28">
        <v>0</v>
      </c>
      <c r="AR48" s="28">
        <v>0</v>
      </c>
      <c r="AS48" s="28">
        <v>785.6793680681343</v>
      </c>
      <c r="AT48" s="28">
        <v>5223.299572762902</v>
      </c>
      <c r="AU48" s="28">
        <v>524.3264535912255</v>
      </c>
      <c r="AV48" s="28">
        <v>0</v>
      </c>
      <c r="AW48" s="28">
        <v>0</v>
      </c>
      <c r="AX48" s="28">
        <v>0</v>
      </c>
      <c r="AY48" s="28">
        <v>0</v>
      </c>
      <c r="AZ48" s="28">
        <v>352.3739736458724</v>
      </c>
      <c r="BA48" s="28">
        <v>876.700427237098</v>
      </c>
      <c r="BB48" s="28">
        <v>6100</v>
      </c>
      <c r="BD48" s="28">
        <f t="shared" si="2"/>
        <v>0</v>
      </c>
      <c r="BE48" s="28">
        <f t="shared" si="3"/>
        <v>0</v>
      </c>
      <c r="BF48" s="28">
        <f t="shared" si="4"/>
        <v>0</v>
      </c>
      <c r="BH48" s="28">
        <v>6100</v>
      </c>
      <c r="BI48" s="28">
        <f t="shared" si="5"/>
        <v>0</v>
      </c>
    </row>
    <row r="49" spans="1:61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10.6854423417343</v>
      </c>
      <c r="H49" s="28">
        <v>0</v>
      </c>
      <c r="I49" s="28">
        <v>0</v>
      </c>
      <c r="J49" s="28">
        <v>0</v>
      </c>
      <c r="K49" s="28">
        <v>12.142548115607159</v>
      </c>
      <c r="L49" s="28">
        <v>0</v>
      </c>
      <c r="M49" s="28">
        <v>0</v>
      </c>
      <c r="N49" s="28">
        <v>0</v>
      </c>
      <c r="O49" s="28">
        <v>4.371317321618577</v>
      </c>
      <c r="P49" s="28">
        <v>0</v>
      </c>
      <c r="Q49" s="28">
        <v>6.79982694474001</v>
      </c>
      <c r="R49" s="28">
        <v>14.085355814104306</v>
      </c>
      <c r="S49" s="28">
        <v>0</v>
      </c>
      <c r="T49" s="28">
        <v>0</v>
      </c>
      <c r="U49" s="28">
        <v>0</v>
      </c>
      <c r="V49" s="28">
        <v>10.199740417110016</v>
      </c>
      <c r="W49" s="28">
        <v>0</v>
      </c>
      <c r="X49" s="28">
        <v>717.867444594695</v>
      </c>
      <c r="Y49" s="28">
        <v>97.62608684948157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17.485269286474306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891.2630316855655</v>
      </c>
      <c r="AU49" s="28">
        <v>70.50776647027317</v>
      </c>
      <c r="AV49" s="28">
        <v>0</v>
      </c>
      <c r="AW49" s="28">
        <v>0</v>
      </c>
      <c r="AX49" s="28">
        <v>0</v>
      </c>
      <c r="AY49" s="28">
        <v>0</v>
      </c>
      <c r="AZ49" s="28">
        <v>-24.770798155838605</v>
      </c>
      <c r="BA49" s="28">
        <v>45.73696831443457</v>
      </c>
      <c r="BB49" s="28">
        <v>937</v>
      </c>
      <c r="BD49" s="28">
        <f t="shared" si="2"/>
        <v>0</v>
      </c>
      <c r="BE49" s="28">
        <f t="shared" si="3"/>
        <v>0</v>
      </c>
      <c r="BF49" s="28">
        <f t="shared" si="4"/>
        <v>0</v>
      </c>
      <c r="BH49" s="28">
        <v>937</v>
      </c>
      <c r="BI49" s="28">
        <f t="shared" si="5"/>
        <v>0</v>
      </c>
    </row>
    <row r="50" spans="1:61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4.8741180816039495</v>
      </c>
      <c r="P50" s="28">
        <v>249.1892869220019</v>
      </c>
      <c r="Q50" s="28">
        <v>0</v>
      </c>
      <c r="R50" s="28">
        <v>81.03221310666568</v>
      </c>
      <c r="S50" s="28">
        <v>0</v>
      </c>
      <c r="T50" s="28">
        <v>4.264853321403455</v>
      </c>
      <c r="U50" s="28">
        <v>0</v>
      </c>
      <c r="V50" s="28">
        <v>1.827794280601481</v>
      </c>
      <c r="W50" s="28">
        <v>3.655588561202962</v>
      </c>
      <c r="X50" s="28">
        <v>260.15605260561085</v>
      </c>
      <c r="Y50" s="28">
        <v>1659.637206786145</v>
      </c>
      <c r="Z50" s="28">
        <v>63.972799821051844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51.17823985684147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20.71500184681679</v>
      </c>
      <c r="AP50" s="28">
        <v>0</v>
      </c>
      <c r="AQ50" s="28">
        <v>0</v>
      </c>
      <c r="AR50" s="28">
        <v>0</v>
      </c>
      <c r="AS50" s="28">
        <v>275.3876716106232</v>
      </c>
      <c r="AT50" s="28">
        <v>2675.890826800568</v>
      </c>
      <c r="AU50" s="28">
        <v>113.11622854660006</v>
      </c>
      <c r="AV50" s="28">
        <v>0</v>
      </c>
      <c r="AW50" s="28">
        <v>0</v>
      </c>
      <c r="AX50" s="28">
        <v>0</v>
      </c>
      <c r="AY50" s="28">
        <v>0</v>
      </c>
      <c r="AZ50" s="28">
        <v>38.992944652831596</v>
      </c>
      <c r="BA50" s="28">
        <v>152.10917319943164</v>
      </c>
      <c r="BB50" s="28">
        <v>2828</v>
      </c>
      <c r="BD50" s="28">
        <f t="shared" si="2"/>
        <v>0</v>
      </c>
      <c r="BE50" s="28">
        <f t="shared" si="3"/>
        <v>0</v>
      </c>
      <c r="BF50" s="28">
        <f t="shared" si="4"/>
        <v>0</v>
      </c>
      <c r="BH50" s="28">
        <v>2828</v>
      </c>
      <c r="BI50" s="28">
        <f t="shared" si="5"/>
        <v>0</v>
      </c>
    </row>
    <row r="51" spans="1:61" ht="12.75">
      <c r="A51" s="1" t="s">
        <v>48</v>
      </c>
      <c r="B51" s="6" t="s">
        <v>405</v>
      </c>
      <c r="C51">
        <f t="shared" si="1"/>
        <v>47</v>
      </c>
      <c r="D51" s="28">
        <v>421.79441727285797</v>
      </c>
      <c r="E51" s="28">
        <v>329.3154273895041</v>
      </c>
      <c r="F51" s="28">
        <v>0</v>
      </c>
      <c r="G51" s="28">
        <v>113.53111766167837</v>
      </c>
      <c r="H51" s="28">
        <v>0</v>
      </c>
      <c r="I51" s="28">
        <v>0</v>
      </c>
      <c r="J51" s="28">
        <v>0</v>
      </c>
      <c r="K51" s="28">
        <v>177.43936270302046</v>
      </c>
      <c r="L51" s="28">
        <v>15.789095833743348</v>
      </c>
      <c r="M51" s="28">
        <v>0</v>
      </c>
      <c r="N51" s="28">
        <v>0</v>
      </c>
      <c r="O51" s="28">
        <v>0</v>
      </c>
      <c r="P51" s="28">
        <v>125.56090496357807</v>
      </c>
      <c r="Q51" s="28">
        <v>310.51888473028583</v>
      </c>
      <c r="R51" s="28">
        <v>180.44680952849544</v>
      </c>
      <c r="S51" s="28">
        <v>76.68989404961054</v>
      </c>
      <c r="T51" s="28">
        <v>0</v>
      </c>
      <c r="U51" s="28">
        <v>16.54095754011208</v>
      </c>
      <c r="V51" s="28">
        <v>34.58563849296161</v>
      </c>
      <c r="W51" s="28">
        <v>193.2284585367638</v>
      </c>
      <c r="X51" s="28">
        <v>1854.8428296116592</v>
      </c>
      <c r="Y51" s="28">
        <v>4310.423162611934</v>
      </c>
      <c r="Z51" s="28">
        <v>394.7273958435837</v>
      </c>
      <c r="AA51" s="28">
        <v>0</v>
      </c>
      <c r="AB51" s="28">
        <v>431.5686194556515</v>
      </c>
      <c r="AC51" s="28">
        <v>0</v>
      </c>
      <c r="AD51" s="28">
        <v>0</v>
      </c>
      <c r="AE51" s="28">
        <v>23.307712897430655</v>
      </c>
      <c r="AF51" s="28">
        <v>6.766755357318577</v>
      </c>
      <c r="AG51" s="28">
        <v>15.789095833743348</v>
      </c>
      <c r="AH51" s="28">
        <v>30.826329961117967</v>
      </c>
      <c r="AI51" s="28">
        <v>0</v>
      </c>
      <c r="AJ51" s="28">
        <v>158.6428200438022</v>
      </c>
      <c r="AK51" s="28">
        <v>564.6481414829168</v>
      </c>
      <c r="AL51" s="28">
        <v>324.052395444923</v>
      </c>
      <c r="AM51" s="28">
        <v>0</v>
      </c>
      <c r="AN51" s="28">
        <v>0</v>
      </c>
      <c r="AO51" s="28">
        <v>998.4723460576745</v>
      </c>
      <c r="AP51" s="28">
        <v>0</v>
      </c>
      <c r="AQ51" s="28">
        <v>9.02234047642477</v>
      </c>
      <c r="AR51" s="28">
        <v>19.548404365586997</v>
      </c>
      <c r="AS51" s="28">
        <v>209.76941607687587</v>
      </c>
      <c r="AT51" s="28">
        <v>11347.848734223253</v>
      </c>
      <c r="AU51" s="28">
        <v>1303.6626558422731</v>
      </c>
      <c r="AV51" s="28">
        <v>0</v>
      </c>
      <c r="AW51" s="28">
        <v>0</v>
      </c>
      <c r="AX51" s="28">
        <v>8139.654833147879</v>
      </c>
      <c r="AY51" s="28">
        <v>0</v>
      </c>
      <c r="AZ51" s="28">
        <v>33.833776786592885</v>
      </c>
      <c r="BA51" s="28">
        <v>9477.151265776747</v>
      </c>
      <c r="BB51" s="28">
        <v>20825</v>
      </c>
      <c r="BD51" s="28">
        <f t="shared" si="2"/>
        <v>0</v>
      </c>
      <c r="BE51" s="28">
        <f t="shared" si="3"/>
        <v>0</v>
      </c>
      <c r="BF51" s="28">
        <f t="shared" si="4"/>
        <v>0</v>
      </c>
      <c r="BH51" s="28">
        <v>20825</v>
      </c>
      <c r="BI51" s="28">
        <f t="shared" si="5"/>
        <v>0</v>
      </c>
    </row>
    <row r="52" spans="1:61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7.682112567763719</v>
      </c>
      <c r="F52" s="28">
        <v>0</v>
      </c>
      <c r="G52" s="28">
        <v>0</v>
      </c>
      <c r="H52" s="28">
        <v>0</v>
      </c>
      <c r="I52" s="28">
        <v>0</v>
      </c>
      <c r="J52" s="28">
        <v>12.163344898959222</v>
      </c>
      <c r="K52" s="28">
        <v>0.6401760473136433</v>
      </c>
      <c r="L52" s="28">
        <v>0</v>
      </c>
      <c r="M52" s="28">
        <v>0</v>
      </c>
      <c r="N52" s="28">
        <v>0</v>
      </c>
      <c r="O52" s="28">
        <v>42.891795170014085</v>
      </c>
      <c r="P52" s="28">
        <v>1.2803520946272866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164.5252441596063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25.60704189254573</v>
      </c>
      <c r="AJ52" s="28">
        <v>27.527570034486658</v>
      </c>
      <c r="AK52" s="28">
        <v>180.52964534244737</v>
      </c>
      <c r="AL52" s="28">
        <v>375.78333977310854</v>
      </c>
      <c r="AM52" s="28">
        <v>53.13461192703239</v>
      </c>
      <c r="AN52" s="28">
        <v>185.01087767364288</v>
      </c>
      <c r="AO52" s="28">
        <v>919.2928039423919</v>
      </c>
      <c r="AP52" s="28">
        <v>453.88481754537304</v>
      </c>
      <c r="AQ52" s="28">
        <v>0</v>
      </c>
      <c r="AR52" s="28">
        <v>78.74165381957812</v>
      </c>
      <c r="AS52" s="28">
        <v>0</v>
      </c>
      <c r="AT52" s="28">
        <v>2528.6953868888904</v>
      </c>
      <c r="AU52" s="28">
        <v>424.1446403294299</v>
      </c>
      <c r="AV52" s="28">
        <v>0</v>
      </c>
      <c r="AW52" s="28">
        <v>0</v>
      </c>
      <c r="AX52" s="28">
        <v>26895.076099740774</v>
      </c>
      <c r="AY52" s="28">
        <v>0</v>
      </c>
      <c r="AZ52" s="28">
        <v>14.08387304090015</v>
      </c>
      <c r="BA52" s="28">
        <v>27333.30461311111</v>
      </c>
      <c r="BB52" s="28">
        <v>29862</v>
      </c>
      <c r="BD52" s="28">
        <f t="shared" si="2"/>
        <v>0</v>
      </c>
      <c r="BE52" s="28">
        <f t="shared" si="3"/>
        <v>0</v>
      </c>
      <c r="BF52" s="28">
        <f t="shared" si="4"/>
        <v>0</v>
      </c>
      <c r="BH52" s="28">
        <v>29862</v>
      </c>
      <c r="BI52" s="28">
        <f t="shared" si="5"/>
        <v>0</v>
      </c>
    </row>
    <row r="53" spans="1:61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9.039343195313574</v>
      </c>
      <c r="F53" s="28">
        <v>0</v>
      </c>
      <c r="G53" s="28">
        <v>0</v>
      </c>
      <c r="H53" s="28">
        <v>0</v>
      </c>
      <c r="I53" s="28">
        <v>0</v>
      </c>
      <c r="J53" s="28">
        <v>22.94602503425753</v>
      </c>
      <c r="K53" s="28">
        <v>29.204031861782315</v>
      </c>
      <c r="L53" s="28">
        <v>0</v>
      </c>
      <c r="M53" s="28">
        <v>11.820679563102363</v>
      </c>
      <c r="N53" s="28">
        <v>64.66607055108942</v>
      </c>
      <c r="O53" s="28">
        <v>0</v>
      </c>
      <c r="P53" s="28">
        <v>2.7813363677887923</v>
      </c>
      <c r="Q53" s="28">
        <v>28.508697769835113</v>
      </c>
      <c r="R53" s="28">
        <v>0.6953340919471981</v>
      </c>
      <c r="S53" s="28">
        <v>0</v>
      </c>
      <c r="T53" s="28">
        <v>1.3906681838943962</v>
      </c>
      <c r="U53" s="28">
        <v>0</v>
      </c>
      <c r="V53" s="28">
        <v>2.086002275841594</v>
      </c>
      <c r="W53" s="28">
        <v>0</v>
      </c>
      <c r="X53" s="28">
        <v>0</v>
      </c>
      <c r="Y53" s="28">
        <v>51.45472280409264</v>
      </c>
      <c r="Z53" s="28">
        <v>4429.973499795598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3.47667045973599</v>
      </c>
      <c r="AP53" s="28">
        <v>0</v>
      </c>
      <c r="AQ53" s="28">
        <v>0</v>
      </c>
      <c r="AR53" s="28">
        <v>0.6953340919471981</v>
      </c>
      <c r="AS53" s="28">
        <v>104.99544788402687</v>
      </c>
      <c r="AT53" s="28">
        <v>4763.7338639302525</v>
      </c>
      <c r="AU53" s="28">
        <v>5940.468380883155</v>
      </c>
      <c r="AV53" s="28">
        <v>0</v>
      </c>
      <c r="AW53" s="28">
        <v>0</v>
      </c>
      <c r="AX53" s="28">
        <v>12655.080473439004</v>
      </c>
      <c r="AY53" s="28">
        <v>0</v>
      </c>
      <c r="AZ53" s="28">
        <v>-47.28271825240945</v>
      </c>
      <c r="BA53" s="28">
        <v>18548.266136069746</v>
      </c>
      <c r="BB53" s="28">
        <v>23312</v>
      </c>
      <c r="BD53" s="28">
        <f t="shared" si="2"/>
        <v>0</v>
      </c>
      <c r="BE53" s="28">
        <f t="shared" si="3"/>
        <v>0</v>
      </c>
      <c r="BF53" s="28">
        <f t="shared" si="4"/>
        <v>0</v>
      </c>
      <c r="BH53" s="28">
        <v>23312</v>
      </c>
      <c r="BI53" s="28">
        <f t="shared" si="5"/>
        <v>0</v>
      </c>
    </row>
    <row r="54" spans="1:61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0.8389426746390933</v>
      </c>
      <c r="F54" s="28">
        <v>0</v>
      </c>
      <c r="G54" s="28">
        <v>2.51682802391728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1.6778853492781867</v>
      </c>
      <c r="Q54" s="28">
        <v>1.6778853492781867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4.194713373195467</v>
      </c>
      <c r="AA54" s="28">
        <v>1218.1447635759635</v>
      </c>
      <c r="AB54" s="28">
        <v>4.194713373195467</v>
      </c>
      <c r="AC54" s="28">
        <v>1.6778853492781867</v>
      </c>
      <c r="AD54" s="28">
        <v>0.8389426746390933</v>
      </c>
      <c r="AE54" s="28">
        <v>0</v>
      </c>
      <c r="AF54" s="28">
        <v>0</v>
      </c>
      <c r="AG54" s="28">
        <v>205.54095528657788</v>
      </c>
      <c r="AH54" s="28">
        <v>0</v>
      </c>
      <c r="AI54" s="28">
        <v>0</v>
      </c>
      <c r="AJ54" s="28">
        <v>52.85338850226289</v>
      </c>
      <c r="AK54" s="28">
        <v>374.1684328890357</v>
      </c>
      <c r="AL54" s="28">
        <v>35.23559233484192</v>
      </c>
      <c r="AM54" s="28">
        <v>6.711541397112747</v>
      </c>
      <c r="AN54" s="28">
        <v>29.362993612368268</v>
      </c>
      <c r="AO54" s="28">
        <v>474.8415538457268</v>
      </c>
      <c r="AP54" s="28">
        <v>10.906254770308214</v>
      </c>
      <c r="AQ54" s="28">
        <v>0.8389426746390933</v>
      </c>
      <c r="AR54" s="28">
        <v>272.6563692577053</v>
      </c>
      <c r="AS54" s="28">
        <v>146.81496806184134</v>
      </c>
      <c r="AT54" s="28">
        <v>2845.6935523758043</v>
      </c>
      <c r="AU54" s="28">
        <v>794.0591894060996</v>
      </c>
      <c r="AV54" s="28">
        <v>0</v>
      </c>
      <c r="AW54" s="28">
        <v>0</v>
      </c>
      <c r="AX54" s="28">
        <v>4543.713525845329</v>
      </c>
      <c r="AY54" s="28">
        <v>0</v>
      </c>
      <c r="AZ54" s="28">
        <v>179.533732372766</v>
      </c>
      <c r="BA54" s="28">
        <v>5517.306447624195</v>
      </c>
      <c r="BB54" s="28">
        <v>8363</v>
      </c>
      <c r="BD54" s="28">
        <f t="shared" si="2"/>
        <v>0</v>
      </c>
      <c r="BE54" s="28">
        <f t="shared" si="3"/>
        <v>0</v>
      </c>
      <c r="BF54" s="28">
        <f t="shared" si="4"/>
        <v>0</v>
      </c>
      <c r="BH54" s="28">
        <v>8363</v>
      </c>
      <c r="BI54" s="28">
        <f t="shared" si="5"/>
        <v>0</v>
      </c>
    </row>
    <row r="55" spans="1:61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58.60033448398914</v>
      </c>
      <c r="AC55" s="28">
        <v>3.995477351181077</v>
      </c>
      <c r="AD55" s="28">
        <v>0.6659128918635129</v>
      </c>
      <c r="AE55" s="28">
        <v>0</v>
      </c>
      <c r="AF55" s="28">
        <v>0</v>
      </c>
      <c r="AG55" s="28">
        <v>2.6636515674540515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265.03333096167813</v>
      </c>
      <c r="AP55" s="28">
        <v>0</v>
      </c>
      <c r="AQ55" s="28">
        <v>0</v>
      </c>
      <c r="AR55" s="28">
        <v>201.7716062346444</v>
      </c>
      <c r="AS55" s="28">
        <v>126.52344945406746</v>
      </c>
      <c r="AT55" s="28">
        <v>659.2537629448778</v>
      </c>
      <c r="AU55" s="28">
        <v>90.13417248772392</v>
      </c>
      <c r="AV55" s="28">
        <v>0</v>
      </c>
      <c r="AW55" s="28">
        <v>0</v>
      </c>
      <c r="AX55" s="28">
        <v>8920.56909940362</v>
      </c>
      <c r="AY55" s="28">
        <v>0</v>
      </c>
      <c r="AZ55" s="28">
        <v>-37.95703483622024</v>
      </c>
      <c r="BA55" s="28">
        <v>8972.746237055122</v>
      </c>
      <c r="BB55" s="28">
        <v>9632</v>
      </c>
      <c r="BD55" s="28">
        <f t="shared" si="2"/>
        <v>0</v>
      </c>
      <c r="BE55" s="28">
        <f t="shared" si="3"/>
        <v>0</v>
      </c>
      <c r="BF55" s="28">
        <f t="shared" si="4"/>
        <v>0</v>
      </c>
      <c r="BH55" s="28">
        <v>9632</v>
      </c>
      <c r="BI55" s="28">
        <f t="shared" si="5"/>
        <v>0</v>
      </c>
    </row>
    <row r="56" spans="1:61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11.41530129066255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67.67642908035653</v>
      </c>
      <c r="AC56" s="28">
        <v>0</v>
      </c>
      <c r="AD56" s="28">
        <v>0.8153786636187536</v>
      </c>
      <c r="AE56" s="28">
        <v>0</v>
      </c>
      <c r="AF56" s="28">
        <v>0</v>
      </c>
      <c r="AG56" s="28">
        <v>3094.36202843317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313.10540682960135</v>
      </c>
      <c r="AP56" s="28">
        <v>0</v>
      </c>
      <c r="AQ56" s="28">
        <v>0</v>
      </c>
      <c r="AR56" s="28">
        <v>37.507418526462665</v>
      </c>
      <c r="AS56" s="28">
        <v>66.86105041673778</v>
      </c>
      <c r="AT56" s="28">
        <v>3591.743013240609</v>
      </c>
      <c r="AU56" s="28">
        <v>3.355544505221283</v>
      </c>
      <c r="AV56" s="28">
        <v>0</v>
      </c>
      <c r="AW56" s="28">
        <v>0</v>
      </c>
      <c r="AX56" s="28">
        <v>3155.5154282045755</v>
      </c>
      <c r="AY56" s="28">
        <v>0</v>
      </c>
      <c r="AZ56" s="28">
        <v>-191.61398595040708</v>
      </c>
      <c r="BA56" s="28">
        <v>2967.2569867593907</v>
      </c>
      <c r="BB56" s="28">
        <v>6559</v>
      </c>
      <c r="BD56" s="28">
        <f t="shared" si="2"/>
        <v>0</v>
      </c>
      <c r="BE56" s="28">
        <f t="shared" si="3"/>
        <v>0</v>
      </c>
      <c r="BF56" s="28">
        <f t="shared" si="4"/>
        <v>0</v>
      </c>
      <c r="BH56" s="28">
        <v>6559</v>
      </c>
      <c r="BI56" s="28">
        <f t="shared" si="5"/>
        <v>0</v>
      </c>
    </row>
    <row r="57" spans="1:61" ht="12.75">
      <c r="A57" s="1" t="s">
        <v>54</v>
      </c>
      <c r="B57" s="6" t="s">
        <v>410</v>
      </c>
      <c r="C57">
        <f t="shared" si="1"/>
        <v>53</v>
      </c>
      <c r="D57" s="28">
        <v>10244.92035673065</v>
      </c>
      <c r="E57" s="28">
        <v>8.946927625789222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72.95187141028137</v>
      </c>
      <c r="R57" s="28">
        <v>0</v>
      </c>
      <c r="S57" s="28">
        <v>0</v>
      </c>
      <c r="T57" s="28">
        <v>0</v>
      </c>
      <c r="U57" s="28">
        <v>1.3764504039675733</v>
      </c>
      <c r="V57" s="28">
        <v>8.946927625789222</v>
      </c>
      <c r="W57" s="28">
        <v>0</v>
      </c>
      <c r="X57" s="28">
        <v>0</v>
      </c>
      <c r="Y57" s="28">
        <v>0</v>
      </c>
      <c r="Z57" s="28">
        <v>0</v>
      </c>
      <c r="AA57" s="28">
        <v>9.63515282777301</v>
      </c>
      <c r="AB57" s="28">
        <v>907.7690414166144</v>
      </c>
      <c r="AC57" s="28">
        <v>220.9202898367955</v>
      </c>
      <c r="AD57" s="28">
        <v>103.23378029756799</v>
      </c>
      <c r="AE57" s="28">
        <v>9.63515282777301</v>
      </c>
      <c r="AF57" s="28">
        <v>72.95187141028137</v>
      </c>
      <c r="AG57" s="28">
        <v>1761.8565170784934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837.5700708142682</v>
      </c>
      <c r="AP57" s="28">
        <v>0</v>
      </c>
      <c r="AQ57" s="28">
        <v>0</v>
      </c>
      <c r="AR57" s="28">
        <v>105.29845590351935</v>
      </c>
      <c r="AS57" s="28">
        <v>169.9916248899953</v>
      </c>
      <c r="AT57" s="28">
        <v>14536.004491099555</v>
      </c>
      <c r="AU57" s="28">
        <v>6224.17983073662</v>
      </c>
      <c r="AV57" s="28">
        <v>0</v>
      </c>
      <c r="AW57" s="28">
        <v>0</v>
      </c>
      <c r="AX57" s="28">
        <v>23785.062980559658</v>
      </c>
      <c r="AY57" s="28">
        <v>0</v>
      </c>
      <c r="AZ57" s="28">
        <v>417.7526976041585</v>
      </c>
      <c r="BA57" s="28">
        <v>30426.995508900443</v>
      </c>
      <c r="BB57" s="28">
        <v>44963</v>
      </c>
      <c r="BD57" s="28">
        <f t="shared" si="2"/>
        <v>0</v>
      </c>
      <c r="BE57" s="28">
        <f t="shared" si="3"/>
        <v>0</v>
      </c>
      <c r="BF57" s="28">
        <f t="shared" si="4"/>
        <v>0</v>
      </c>
      <c r="BH57" s="28">
        <v>44963</v>
      </c>
      <c r="BI57" s="28">
        <f t="shared" si="5"/>
        <v>0</v>
      </c>
    </row>
    <row r="58" spans="1:61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8.335327861545945</v>
      </c>
      <c r="P58" s="28">
        <v>0</v>
      </c>
      <c r="Q58" s="28">
        <v>0</v>
      </c>
      <c r="R58" s="28">
        <v>0</v>
      </c>
      <c r="S58" s="28">
        <v>0</v>
      </c>
      <c r="T58" s="28">
        <v>18.94392695805897</v>
      </c>
      <c r="U58" s="28">
        <v>3.031028313289435</v>
      </c>
      <c r="V58" s="28">
        <v>766.0924061839047</v>
      </c>
      <c r="W58" s="28">
        <v>0.7577570783223587</v>
      </c>
      <c r="X58" s="28">
        <v>0</v>
      </c>
      <c r="Y58" s="28">
        <v>19.701684036381323</v>
      </c>
      <c r="Z58" s="28">
        <v>2351.320214034279</v>
      </c>
      <c r="AA58" s="28">
        <v>0</v>
      </c>
      <c r="AB58" s="28">
        <v>47.738695934308595</v>
      </c>
      <c r="AC58" s="28">
        <v>3425.061994017062</v>
      </c>
      <c r="AD58" s="28">
        <v>0</v>
      </c>
      <c r="AE58" s="28">
        <v>0</v>
      </c>
      <c r="AF58" s="28">
        <v>225.81160934006292</v>
      </c>
      <c r="AG58" s="28">
        <v>734.2666088943657</v>
      </c>
      <c r="AH58" s="28">
        <v>73.5024365972688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1710.2577257735634</v>
      </c>
      <c r="AP58" s="28">
        <v>0</v>
      </c>
      <c r="AQ58" s="28">
        <v>0</v>
      </c>
      <c r="AR58" s="28">
        <v>878.9982108539361</v>
      </c>
      <c r="AS58" s="28">
        <v>772.9122198888059</v>
      </c>
      <c r="AT58" s="28">
        <v>11036.731845765156</v>
      </c>
      <c r="AU58" s="28">
        <v>9179.361555538542</v>
      </c>
      <c r="AV58" s="28">
        <v>0</v>
      </c>
      <c r="AW58" s="28">
        <v>0</v>
      </c>
      <c r="AX58" s="28">
        <v>29547.979512102058</v>
      </c>
      <c r="AY58" s="28">
        <v>0</v>
      </c>
      <c r="AZ58" s="28">
        <v>-178.0729134057543</v>
      </c>
      <c r="BA58" s="28">
        <v>38549.26815423485</v>
      </c>
      <c r="BB58" s="28">
        <v>49586</v>
      </c>
      <c r="BD58" s="28">
        <f t="shared" si="2"/>
        <v>0</v>
      </c>
      <c r="BE58" s="28">
        <f t="shared" si="3"/>
        <v>0</v>
      </c>
      <c r="BF58" s="28">
        <f t="shared" si="4"/>
        <v>0</v>
      </c>
      <c r="BH58" s="28">
        <v>49586</v>
      </c>
      <c r="BI58" s="28">
        <f t="shared" si="5"/>
        <v>0</v>
      </c>
    </row>
    <row r="59" spans="1:61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1.4900766834702925</v>
      </c>
      <c r="AC59" s="28">
        <v>1270.2903726584245</v>
      </c>
      <c r="AD59" s="28">
        <v>0</v>
      </c>
      <c r="AE59" s="28">
        <v>0</v>
      </c>
      <c r="AF59" s="28">
        <v>0</v>
      </c>
      <c r="AG59" s="28">
        <v>258.52830458209576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618.3818236401715</v>
      </c>
      <c r="AP59" s="28">
        <v>0</v>
      </c>
      <c r="AQ59" s="28">
        <v>0</v>
      </c>
      <c r="AR59" s="28">
        <v>413.4962796630062</v>
      </c>
      <c r="AS59" s="28">
        <v>116.97101965241797</v>
      </c>
      <c r="AT59" s="28">
        <v>2679.1578768795857</v>
      </c>
      <c r="AU59" s="28">
        <v>6636.60788977282</v>
      </c>
      <c r="AV59" s="28">
        <v>0</v>
      </c>
      <c r="AW59" s="28">
        <v>0</v>
      </c>
      <c r="AX59" s="28">
        <v>8927.794449012259</v>
      </c>
      <c r="AY59" s="28">
        <v>0</v>
      </c>
      <c r="AZ59" s="28">
        <v>384.4397843353355</v>
      </c>
      <c r="BA59" s="28">
        <v>15948.842123120414</v>
      </c>
      <c r="BB59" s="28">
        <v>18628</v>
      </c>
      <c r="BD59" s="28">
        <f t="shared" si="2"/>
        <v>0</v>
      </c>
      <c r="BE59" s="28">
        <f t="shared" si="3"/>
        <v>0</v>
      </c>
      <c r="BF59" s="28">
        <f t="shared" si="4"/>
        <v>0</v>
      </c>
      <c r="BH59" s="28">
        <v>18628</v>
      </c>
      <c r="BI59" s="28">
        <f t="shared" si="5"/>
        <v>0</v>
      </c>
    </row>
    <row r="60" spans="1:61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12.174578866768758</v>
      </c>
      <c r="AB60" s="28">
        <v>0</v>
      </c>
      <c r="AC60" s="28">
        <v>0</v>
      </c>
      <c r="AD60" s="28">
        <v>2040.594691168964</v>
      </c>
      <c r="AE60" s="28">
        <v>0</v>
      </c>
      <c r="AF60" s="28">
        <v>0</v>
      </c>
      <c r="AG60" s="28">
        <v>633.7544665645737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388.2337927514038</v>
      </c>
      <c r="AP60" s="28">
        <v>0</v>
      </c>
      <c r="AQ60" s="28">
        <v>0</v>
      </c>
      <c r="AR60" s="28">
        <v>257.69525267993873</v>
      </c>
      <c r="AS60" s="28">
        <v>401.76110260336907</v>
      </c>
      <c r="AT60" s="28">
        <v>3734.213884635018</v>
      </c>
      <c r="AU60" s="28">
        <v>0</v>
      </c>
      <c r="AV60" s="28">
        <v>0</v>
      </c>
      <c r="AW60" s="28">
        <v>0</v>
      </c>
      <c r="AX60" s="28">
        <v>6898.9280245022965</v>
      </c>
      <c r="AY60" s="28">
        <v>0</v>
      </c>
      <c r="AZ60" s="28">
        <v>-33.141909137314954</v>
      </c>
      <c r="BA60" s="28">
        <v>6865.786115364982</v>
      </c>
      <c r="BB60" s="28">
        <v>10600</v>
      </c>
      <c r="BD60" s="28">
        <f t="shared" si="2"/>
        <v>0</v>
      </c>
      <c r="BE60" s="28">
        <f t="shared" si="3"/>
        <v>0</v>
      </c>
      <c r="BF60" s="28">
        <f t="shared" si="4"/>
        <v>0</v>
      </c>
      <c r="BH60" s="28">
        <v>10600</v>
      </c>
      <c r="BI60" s="28">
        <f t="shared" si="5"/>
        <v>0</v>
      </c>
    </row>
    <row r="61" spans="1:61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2.6289450513363706</v>
      </c>
      <c r="V61" s="28">
        <v>75.58217022592065</v>
      </c>
      <c r="W61" s="28">
        <v>0</v>
      </c>
      <c r="X61" s="28">
        <v>0</v>
      </c>
      <c r="Y61" s="28">
        <v>0</v>
      </c>
      <c r="Z61" s="28">
        <v>0</v>
      </c>
      <c r="AA61" s="28">
        <v>22.346032936359148</v>
      </c>
      <c r="AB61" s="28">
        <v>12.487488993847757</v>
      </c>
      <c r="AC61" s="28">
        <v>0</v>
      </c>
      <c r="AD61" s="28">
        <v>1114.6727017666208</v>
      </c>
      <c r="AE61" s="28">
        <v>0</v>
      </c>
      <c r="AF61" s="28">
        <v>1.9717087885022775</v>
      </c>
      <c r="AG61" s="28">
        <v>161.68012065718676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446.92065872718285</v>
      </c>
      <c r="AP61" s="28">
        <v>0</v>
      </c>
      <c r="AQ61" s="28">
        <v>0</v>
      </c>
      <c r="AR61" s="28">
        <v>446.92065872718285</v>
      </c>
      <c r="AS61" s="28">
        <v>212.94454915824596</v>
      </c>
      <c r="AT61" s="28">
        <v>2498.1550350323855</v>
      </c>
      <c r="AU61" s="28">
        <v>249.0992125984252</v>
      </c>
      <c r="AV61" s="28">
        <v>0</v>
      </c>
      <c r="AW61" s="28">
        <v>0</v>
      </c>
      <c r="AX61" s="28">
        <v>12388.246318159809</v>
      </c>
      <c r="AY61" s="28">
        <v>0</v>
      </c>
      <c r="AZ61" s="28">
        <v>-104.50056579062071</v>
      </c>
      <c r="BA61" s="28">
        <v>12532.844964967611</v>
      </c>
      <c r="BB61" s="28">
        <v>15031</v>
      </c>
      <c r="BD61" s="28">
        <f t="shared" si="2"/>
        <v>0</v>
      </c>
      <c r="BE61" s="28">
        <f t="shared" si="3"/>
        <v>0</v>
      </c>
      <c r="BF61" s="28">
        <f t="shared" si="4"/>
        <v>0</v>
      </c>
      <c r="BH61" s="28">
        <v>15031</v>
      </c>
      <c r="BI61" s="28">
        <f t="shared" si="5"/>
        <v>0</v>
      </c>
    </row>
    <row r="62" spans="1:61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83.12391324908435</v>
      </c>
      <c r="R62" s="28">
        <v>0</v>
      </c>
      <c r="S62" s="28">
        <v>313.8351826751144</v>
      </c>
      <c r="T62" s="28">
        <v>6.785625571353825</v>
      </c>
      <c r="U62" s="28">
        <v>4.24101598209614</v>
      </c>
      <c r="V62" s="28">
        <v>123.83766667720731</v>
      </c>
      <c r="W62" s="28">
        <v>0</v>
      </c>
      <c r="X62" s="28">
        <v>0</v>
      </c>
      <c r="Y62" s="28">
        <v>0</v>
      </c>
      <c r="Z62" s="28">
        <v>0</v>
      </c>
      <c r="AA62" s="28">
        <v>68.7044589099575</v>
      </c>
      <c r="AB62" s="28">
        <v>540.3054361190483</v>
      </c>
      <c r="AC62" s="28">
        <v>0</v>
      </c>
      <c r="AD62" s="28">
        <v>344.37049774620664</v>
      </c>
      <c r="AE62" s="28">
        <v>6771.206117014698</v>
      </c>
      <c r="AF62" s="28">
        <v>0</v>
      </c>
      <c r="AG62" s="28">
        <v>2270.6399568142733</v>
      </c>
      <c r="AH62" s="28">
        <v>0</v>
      </c>
      <c r="AI62" s="28">
        <v>322.3172146393067</v>
      </c>
      <c r="AJ62" s="28">
        <v>0</v>
      </c>
      <c r="AK62" s="28">
        <v>0</v>
      </c>
      <c r="AL62" s="28">
        <v>0</v>
      </c>
      <c r="AM62" s="28">
        <v>0</v>
      </c>
      <c r="AN62" s="28">
        <v>9.330235160611508</v>
      </c>
      <c r="AO62" s="28">
        <v>874.4974955082241</v>
      </c>
      <c r="AP62" s="28">
        <v>0</v>
      </c>
      <c r="AQ62" s="28">
        <v>0</v>
      </c>
      <c r="AR62" s="28">
        <v>294.3265091574722</v>
      </c>
      <c r="AS62" s="28">
        <v>223.92564385467622</v>
      </c>
      <c r="AT62" s="28">
        <v>12251.44696907933</v>
      </c>
      <c r="AU62" s="28">
        <v>11376.617096422975</v>
      </c>
      <c r="AV62" s="28">
        <v>0</v>
      </c>
      <c r="AW62" s="28">
        <v>0</v>
      </c>
      <c r="AX62" s="28">
        <v>9481.215329574134</v>
      </c>
      <c r="AY62" s="28">
        <v>0</v>
      </c>
      <c r="AZ62" s="28">
        <v>-1166.2793950764385</v>
      </c>
      <c r="BA62" s="28">
        <v>19691.553030920666</v>
      </c>
      <c r="BB62" s="28">
        <v>31943</v>
      </c>
      <c r="BD62" s="28">
        <f t="shared" si="2"/>
        <v>0</v>
      </c>
      <c r="BE62" s="28">
        <f t="shared" si="3"/>
        <v>0</v>
      </c>
      <c r="BF62" s="28">
        <f t="shared" si="4"/>
        <v>0</v>
      </c>
      <c r="BH62" s="28">
        <v>31943</v>
      </c>
      <c r="BI62" s="28">
        <f t="shared" si="5"/>
        <v>0</v>
      </c>
    </row>
    <row r="63" spans="1:61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72.02750106579089</v>
      </c>
      <c r="T63" s="28">
        <v>1.8468590016869455</v>
      </c>
      <c r="U63" s="28">
        <v>13.85144251265209</v>
      </c>
      <c r="V63" s="28">
        <v>386.9169608534151</v>
      </c>
      <c r="W63" s="28">
        <v>0</v>
      </c>
      <c r="X63" s="28">
        <v>0</v>
      </c>
      <c r="Y63" s="28">
        <v>0</v>
      </c>
      <c r="Z63" s="28">
        <v>1.8468590016869455</v>
      </c>
      <c r="AA63" s="28">
        <v>0</v>
      </c>
      <c r="AB63" s="28">
        <v>6938.649269337855</v>
      </c>
      <c r="AC63" s="28">
        <v>1133.047997534941</v>
      </c>
      <c r="AD63" s="28">
        <v>0</v>
      </c>
      <c r="AE63" s="28">
        <v>0</v>
      </c>
      <c r="AF63" s="28">
        <v>5139.80860169477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13687.995491002797</v>
      </c>
      <c r="AU63" s="28">
        <v>6729.867003668248</v>
      </c>
      <c r="AV63" s="28">
        <v>0</v>
      </c>
      <c r="AW63" s="28">
        <v>0</v>
      </c>
      <c r="AX63" s="28">
        <v>1.8468590016869455</v>
      </c>
      <c r="AY63" s="28">
        <v>0</v>
      </c>
      <c r="AZ63" s="28">
        <v>358.2906463272675</v>
      </c>
      <c r="BA63" s="28">
        <v>7090.004508997202</v>
      </c>
      <c r="BB63" s="28">
        <v>20778</v>
      </c>
      <c r="BD63" s="28">
        <f t="shared" si="2"/>
        <v>0</v>
      </c>
      <c r="BE63" s="28">
        <f t="shared" si="3"/>
        <v>0</v>
      </c>
      <c r="BF63" s="28">
        <f t="shared" si="4"/>
        <v>0</v>
      </c>
      <c r="BH63" s="28">
        <v>20778</v>
      </c>
      <c r="BI63" s="28">
        <f t="shared" si="5"/>
        <v>0</v>
      </c>
    </row>
    <row r="64" spans="1:61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0.7473553048576079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164.41816706867377</v>
      </c>
      <c r="V64" s="28">
        <v>186.838826214402</v>
      </c>
      <c r="W64" s="28">
        <v>0</v>
      </c>
      <c r="X64" s="28">
        <v>0</v>
      </c>
      <c r="Y64" s="28">
        <v>0</v>
      </c>
      <c r="Z64" s="28">
        <v>3.73677652428804</v>
      </c>
      <c r="AA64" s="28">
        <v>1.4947106097152159</v>
      </c>
      <c r="AB64" s="28">
        <v>15.694461402009768</v>
      </c>
      <c r="AC64" s="28">
        <v>0</v>
      </c>
      <c r="AD64" s="28">
        <v>71.74610926633036</v>
      </c>
      <c r="AE64" s="28">
        <v>0</v>
      </c>
      <c r="AF64" s="28">
        <v>324.35220230820187</v>
      </c>
      <c r="AG64" s="28">
        <v>854.2271134522459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443.9290510854191</v>
      </c>
      <c r="AP64" s="28">
        <v>0</v>
      </c>
      <c r="AQ64" s="28">
        <v>0</v>
      </c>
      <c r="AR64" s="28">
        <v>240.64840816414974</v>
      </c>
      <c r="AS64" s="28">
        <v>40.35718646231083</v>
      </c>
      <c r="AT64" s="28">
        <v>2348.1903678626045</v>
      </c>
      <c r="AU64" s="28">
        <v>762.9722025244646</v>
      </c>
      <c r="AV64" s="28">
        <v>0</v>
      </c>
      <c r="AW64" s="28">
        <v>0</v>
      </c>
      <c r="AX64" s="28">
        <v>7534.088828269546</v>
      </c>
      <c r="AY64" s="28">
        <v>0</v>
      </c>
      <c r="AZ64" s="28">
        <v>-70.25139865661517</v>
      </c>
      <c r="BA64" s="28">
        <v>8226.809632137394</v>
      </c>
      <c r="BB64" s="28">
        <v>10575</v>
      </c>
      <c r="BD64" s="28">
        <f t="shared" si="2"/>
        <v>0</v>
      </c>
      <c r="BE64" s="28">
        <f t="shared" si="3"/>
        <v>0</v>
      </c>
      <c r="BF64" s="28">
        <f t="shared" si="4"/>
        <v>0</v>
      </c>
      <c r="BH64" s="28">
        <v>10575</v>
      </c>
      <c r="BI64" s="28">
        <f t="shared" si="5"/>
        <v>0</v>
      </c>
    </row>
    <row r="65" spans="1:61" ht="12.75">
      <c r="A65" s="1" t="s">
        <v>62</v>
      </c>
      <c r="B65" s="6" t="s">
        <v>417</v>
      </c>
      <c r="C65">
        <f t="shared" si="1"/>
        <v>61</v>
      </c>
      <c r="D65" s="28">
        <v>1140.6607917114502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0.590098702385644</v>
      </c>
      <c r="U65" s="28">
        <v>0</v>
      </c>
      <c r="V65" s="28">
        <v>4.720789619085152</v>
      </c>
      <c r="W65" s="28">
        <v>0</v>
      </c>
      <c r="X65" s="28">
        <v>0</v>
      </c>
      <c r="Y65" s="28">
        <v>0</v>
      </c>
      <c r="Z65" s="28">
        <v>0</v>
      </c>
      <c r="AA65" s="28">
        <v>30.095033821667844</v>
      </c>
      <c r="AB65" s="28">
        <v>76.71283131013372</v>
      </c>
      <c r="AC65" s="28">
        <v>305.081029133378</v>
      </c>
      <c r="AD65" s="28">
        <v>217.15632247791703</v>
      </c>
      <c r="AE65" s="28">
        <v>0</v>
      </c>
      <c r="AF65" s="28">
        <v>1.7702961071569323</v>
      </c>
      <c r="AG65" s="28">
        <v>1346.0151401416545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1146.5617787353065</v>
      </c>
      <c r="AP65" s="28">
        <v>0</v>
      </c>
      <c r="AQ65" s="28">
        <v>0</v>
      </c>
      <c r="AR65" s="28">
        <v>754.7362403512388</v>
      </c>
      <c r="AS65" s="28">
        <v>545.2512010043351</v>
      </c>
      <c r="AT65" s="28">
        <v>5569.351553115709</v>
      </c>
      <c r="AU65" s="28">
        <v>1120.6708960380834</v>
      </c>
      <c r="AV65" s="28">
        <v>0</v>
      </c>
      <c r="AW65" s="28">
        <v>0</v>
      </c>
      <c r="AX65" s="28">
        <v>24081.337945655752</v>
      </c>
      <c r="AY65" s="28">
        <v>0</v>
      </c>
      <c r="AZ65" s="28">
        <v>-2.360394809542576</v>
      </c>
      <c r="BA65" s="28">
        <v>25199.64844688429</v>
      </c>
      <c r="BB65" s="28">
        <v>30769</v>
      </c>
      <c r="BD65" s="28">
        <f t="shared" si="2"/>
        <v>0</v>
      </c>
      <c r="BE65" s="28">
        <f t="shared" si="3"/>
        <v>0</v>
      </c>
      <c r="BF65" s="28">
        <f t="shared" si="4"/>
        <v>0</v>
      </c>
      <c r="BH65" s="28">
        <v>30769</v>
      </c>
      <c r="BI65" s="28">
        <f t="shared" si="5"/>
        <v>0</v>
      </c>
    </row>
    <row r="66" spans="1:61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1.6810621817802904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1627.2681919633208</v>
      </c>
      <c r="AH66" s="28">
        <v>0</v>
      </c>
      <c r="AI66" s="28">
        <v>0</v>
      </c>
      <c r="AJ66" s="28">
        <v>0</v>
      </c>
      <c r="AK66" s="28">
        <v>0</v>
      </c>
      <c r="AL66" s="28">
        <v>62.759654786464175</v>
      </c>
      <c r="AM66" s="28">
        <v>0</v>
      </c>
      <c r="AN66" s="28">
        <v>0</v>
      </c>
      <c r="AO66" s="28">
        <v>15125.076803537866</v>
      </c>
      <c r="AP66" s="28">
        <v>0</v>
      </c>
      <c r="AQ66" s="28">
        <v>0</v>
      </c>
      <c r="AR66" s="28">
        <v>174.8304669051502</v>
      </c>
      <c r="AS66" s="28">
        <v>374.3165124764113</v>
      </c>
      <c r="AT66" s="28">
        <v>17365.93269185099</v>
      </c>
      <c r="AU66" s="28">
        <v>265.0615379062675</v>
      </c>
      <c r="AV66" s="28">
        <v>0</v>
      </c>
      <c r="AW66" s="28">
        <v>0</v>
      </c>
      <c r="AX66" s="28">
        <v>13202.502021641807</v>
      </c>
      <c r="AY66" s="28">
        <v>0</v>
      </c>
      <c r="AZ66" s="28">
        <v>227.50374860093265</v>
      </c>
      <c r="BA66" s="28">
        <v>13695.067308149008</v>
      </c>
      <c r="BB66" s="28">
        <v>31061</v>
      </c>
      <c r="BD66" s="28">
        <f t="shared" si="2"/>
        <v>0</v>
      </c>
      <c r="BE66" s="28">
        <f t="shared" si="3"/>
        <v>0</v>
      </c>
      <c r="BF66" s="28">
        <f t="shared" si="4"/>
        <v>0</v>
      </c>
      <c r="BH66" s="28">
        <v>31061</v>
      </c>
      <c r="BI66" s="28">
        <f t="shared" si="5"/>
        <v>0</v>
      </c>
    </row>
    <row r="67" spans="1:61" ht="12.75">
      <c r="A67" s="1" t="s">
        <v>64</v>
      </c>
      <c r="B67" s="6" t="s">
        <v>418</v>
      </c>
      <c r="C67">
        <f t="shared" si="1"/>
        <v>63</v>
      </c>
      <c r="D67" s="28">
        <v>31.136628052333155</v>
      </c>
      <c r="E67" s="28">
        <v>0</v>
      </c>
      <c r="F67" s="28">
        <v>0</v>
      </c>
      <c r="G67" s="28">
        <v>13.420960367384978</v>
      </c>
      <c r="H67" s="28">
        <v>432.69176224449177</v>
      </c>
      <c r="I67" s="28">
        <v>102.53613720682124</v>
      </c>
      <c r="J67" s="28">
        <v>36.505012199287144</v>
      </c>
      <c r="K67" s="28">
        <v>0.5368384146953992</v>
      </c>
      <c r="L67" s="28">
        <v>13.420960367384978</v>
      </c>
      <c r="M67" s="28">
        <v>0</v>
      </c>
      <c r="N67" s="28">
        <v>4.294707317563193</v>
      </c>
      <c r="O67" s="28">
        <v>0.5368384146953992</v>
      </c>
      <c r="P67" s="28">
        <v>0</v>
      </c>
      <c r="Q67" s="28">
        <v>76.76789330144209</v>
      </c>
      <c r="R67" s="28">
        <v>0.5368384146953992</v>
      </c>
      <c r="S67" s="28">
        <v>4.831545732258593</v>
      </c>
      <c r="T67" s="28">
        <v>0</v>
      </c>
      <c r="U67" s="28">
        <v>0</v>
      </c>
      <c r="V67" s="28">
        <v>0.5368384146953992</v>
      </c>
      <c r="W67" s="28">
        <v>20.399859758425173</v>
      </c>
      <c r="X67" s="28">
        <v>0</v>
      </c>
      <c r="Y67" s="28">
        <v>145.48321038245317</v>
      </c>
      <c r="Z67" s="28">
        <v>26.305082320074558</v>
      </c>
      <c r="AA67" s="28">
        <v>4.294707317563193</v>
      </c>
      <c r="AB67" s="28">
        <v>55.29435671362612</v>
      </c>
      <c r="AC67" s="28">
        <v>0.5368384146953992</v>
      </c>
      <c r="AD67" s="28">
        <v>0</v>
      </c>
      <c r="AE67" s="28">
        <v>0</v>
      </c>
      <c r="AF67" s="28">
        <v>3.757868902867795</v>
      </c>
      <c r="AG67" s="28">
        <v>0</v>
      </c>
      <c r="AH67" s="28">
        <v>195.9460213638207</v>
      </c>
      <c r="AI67" s="28">
        <v>0</v>
      </c>
      <c r="AJ67" s="28">
        <v>410.14454882728495</v>
      </c>
      <c r="AK67" s="28">
        <v>0</v>
      </c>
      <c r="AL67" s="28">
        <v>203.99859758425168</v>
      </c>
      <c r="AM67" s="28">
        <v>0.5368384146953992</v>
      </c>
      <c r="AN67" s="28">
        <v>1067.2347684144538</v>
      </c>
      <c r="AO67" s="28">
        <v>286.13487503264776</v>
      </c>
      <c r="AP67" s="28">
        <v>165.88307014087835</v>
      </c>
      <c r="AQ67" s="28">
        <v>53.147003054844525</v>
      </c>
      <c r="AR67" s="28">
        <v>1437.6532745542788</v>
      </c>
      <c r="AS67" s="28">
        <v>710.7740610567085</v>
      </c>
      <c r="AT67" s="28">
        <v>5505.27794270132</v>
      </c>
      <c r="AU67" s="28">
        <v>669.3505320864238</v>
      </c>
      <c r="AV67" s="28">
        <v>0</v>
      </c>
      <c r="AW67" s="28">
        <v>0</v>
      </c>
      <c r="AX67" s="28">
        <v>7108.814287396475</v>
      </c>
      <c r="AY67" s="28">
        <v>10.736768293907986</v>
      </c>
      <c r="AZ67" s="28">
        <v>84.82046952187308</v>
      </c>
      <c r="BA67" s="28">
        <v>7873.72205729868</v>
      </c>
      <c r="BB67" s="28">
        <v>13379</v>
      </c>
      <c r="BD67" s="28">
        <f t="shared" si="2"/>
        <v>0</v>
      </c>
      <c r="BE67" s="28">
        <f t="shared" si="3"/>
        <v>0</v>
      </c>
      <c r="BF67" s="28">
        <f t="shared" si="4"/>
        <v>0</v>
      </c>
      <c r="BH67" s="28">
        <v>13379</v>
      </c>
      <c r="BI67" s="28">
        <f t="shared" si="5"/>
        <v>0</v>
      </c>
    </row>
    <row r="68" spans="1:61" ht="12.75">
      <c r="A68" s="1" t="s">
        <v>65</v>
      </c>
      <c r="B68" s="6" t="s">
        <v>419</v>
      </c>
      <c r="C68">
        <f t="shared" si="1"/>
        <v>64</v>
      </c>
      <c r="D68" s="28">
        <v>1252.9561512930745</v>
      </c>
      <c r="E68" s="28">
        <v>1149.1466821107967</v>
      </c>
      <c r="F68" s="28">
        <v>2191.2649967700977</v>
      </c>
      <c r="G68" s="28">
        <v>2549.367429220591</v>
      </c>
      <c r="H68" s="28">
        <v>3527.9125030628384</v>
      </c>
      <c r="I68" s="28">
        <v>2865.6241841712517</v>
      </c>
      <c r="J68" s="28">
        <v>1375.2742855233555</v>
      </c>
      <c r="K68" s="28">
        <v>1050.1655603323459</v>
      </c>
      <c r="L68" s="28">
        <v>1005.100984563295</v>
      </c>
      <c r="M68" s="28">
        <v>698.5009244202882</v>
      </c>
      <c r="N68" s="28">
        <v>1120.98132225514</v>
      </c>
      <c r="O68" s="28">
        <v>1533.0003007150335</v>
      </c>
      <c r="P68" s="28">
        <v>807.9434655736975</v>
      </c>
      <c r="Q68" s="28">
        <v>2103.5500189339095</v>
      </c>
      <c r="R68" s="28">
        <v>367.75912725814715</v>
      </c>
      <c r="S68" s="28">
        <v>1318.943565812042</v>
      </c>
      <c r="T68" s="28">
        <v>4043.7409507050097</v>
      </c>
      <c r="U68" s="28">
        <v>965.6694807653755</v>
      </c>
      <c r="V68" s="28">
        <v>647.803276680106</v>
      </c>
      <c r="W68" s="28">
        <v>890.8300960060589</v>
      </c>
      <c r="X68" s="28">
        <v>1498.397144320941</v>
      </c>
      <c r="Y68" s="28">
        <v>362.9307798543203</v>
      </c>
      <c r="Z68" s="28">
        <v>397.5339362484129</v>
      </c>
      <c r="AA68" s="28">
        <v>83.69135499966588</v>
      </c>
      <c r="AB68" s="28">
        <v>926.237976967456</v>
      </c>
      <c r="AC68" s="28">
        <v>1297.216002494821</v>
      </c>
      <c r="AD68" s="28">
        <v>645.3891029781926</v>
      </c>
      <c r="AE68" s="28">
        <v>242.22209475864832</v>
      </c>
      <c r="AF68" s="28">
        <v>478.8111175461653</v>
      </c>
      <c r="AG68" s="28">
        <v>1174.8978682645402</v>
      </c>
      <c r="AH68" s="28">
        <v>178.64885394159447</v>
      </c>
      <c r="AI68" s="28">
        <v>27434.669948544317</v>
      </c>
      <c r="AJ68" s="28">
        <v>413.62842759450245</v>
      </c>
      <c r="AK68" s="28">
        <v>6235.810672042412</v>
      </c>
      <c r="AL68" s="28">
        <v>2479.3563918651016</v>
      </c>
      <c r="AM68" s="28">
        <v>1837.1861871561268</v>
      </c>
      <c r="AN68" s="28">
        <v>1524.1483304746841</v>
      </c>
      <c r="AO68" s="28">
        <v>5939.672031274364</v>
      </c>
      <c r="AP68" s="28">
        <v>1483.1073775421555</v>
      </c>
      <c r="AQ68" s="28">
        <v>218.88508230681845</v>
      </c>
      <c r="AR68" s="28">
        <v>8695.048949724902</v>
      </c>
      <c r="AS68" s="28">
        <v>4656.136346423718</v>
      </c>
      <c r="AT68" s="28">
        <v>99669.16128349632</v>
      </c>
      <c r="AU68" s="28">
        <v>0</v>
      </c>
      <c r="AV68" s="28">
        <v>0</v>
      </c>
      <c r="AW68" s="28">
        <v>0</v>
      </c>
      <c r="AX68" s="28">
        <v>44836.838716503684</v>
      </c>
      <c r="AY68" s="28">
        <v>0</v>
      </c>
      <c r="AZ68" s="28">
        <v>0</v>
      </c>
      <c r="BA68" s="28">
        <v>44836.838716503684</v>
      </c>
      <c r="BB68" s="28">
        <v>144506</v>
      </c>
      <c r="BD68" s="28">
        <f t="shared" si="2"/>
        <v>0</v>
      </c>
      <c r="BE68" s="28">
        <f t="shared" si="3"/>
        <v>0</v>
      </c>
      <c r="BF68" s="28">
        <f t="shared" si="4"/>
        <v>0</v>
      </c>
      <c r="BH68" s="28">
        <v>144506</v>
      </c>
      <c r="BI68" s="28">
        <f t="shared" si="5"/>
        <v>0</v>
      </c>
    </row>
    <row r="69" spans="1:61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0.9686514805001286</v>
      </c>
      <c r="F69" s="28">
        <v>1500.4411432946993</v>
      </c>
      <c r="G69" s="28">
        <v>100.73975397201339</v>
      </c>
      <c r="H69" s="28">
        <v>26.153589973503472</v>
      </c>
      <c r="I69" s="28">
        <v>27.122241454003603</v>
      </c>
      <c r="J69" s="28">
        <v>11.623817766001542</v>
      </c>
      <c r="K69" s="28">
        <v>31.965498856504244</v>
      </c>
      <c r="L69" s="28">
        <v>72.64886103750965</v>
      </c>
      <c r="M69" s="28">
        <v>107.52031433551429</v>
      </c>
      <c r="N69" s="28">
        <v>604.4385238320803</v>
      </c>
      <c r="O69" s="28">
        <v>73.61751251800978</v>
      </c>
      <c r="P69" s="28">
        <v>28.09089293450373</v>
      </c>
      <c r="Q69" s="28">
        <v>41.652013661505535</v>
      </c>
      <c r="R69" s="28">
        <v>113.33222321851505</v>
      </c>
      <c r="S69" s="28">
        <v>31.965498856504244</v>
      </c>
      <c r="T69" s="28">
        <v>146.2663735555194</v>
      </c>
      <c r="U69" s="28">
        <v>72.64886103750965</v>
      </c>
      <c r="V69" s="28">
        <v>24.216287012503216</v>
      </c>
      <c r="W69" s="28">
        <v>13.561120727001802</v>
      </c>
      <c r="X69" s="28">
        <v>20.341681090502703</v>
      </c>
      <c r="Y69" s="28">
        <v>8.717863324501158</v>
      </c>
      <c r="Z69" s="28">
        <v>6.780560363500901</v>
      </c>
      <c r="AA69" s="28">
        <v>1.9373029610002572</v>
      </c>
      <c r="AB69" s="28">
        <v>6.780560363500901</v>
      </c>
      <c r="AC69" s="28">
        <v>46.49527106400617</v>
      </c>
      <c r="AD69" s="28">
        <v>15.498423688002058</v>
      </c>
      <c r="AE69" s="28">
        <v>1.9373029610002572</v>
      </c>
      <c r="AF69" s="28">
        <v>19.373029610002575</v>
      </c>
      <c r="AG69" s="28">
        <v>26.153589973503472</v>
      </c>
      <c r="AH69" s="28">
        <v>0</v>
      </c>
      <c r="AI69" s="28">
        <v>8.717863324501158</v>
      </c>
      <c r="AJ69" s="28">
        <v>3548.1703730719714</v>
      </c>
      <c r="AK69" s="28">
        <v>173.38861500952305</v>
      </c>
      <c r="AL69" s="28">
        <v>36.80875625900489</v>
      </c>
      <c r="AM69" s="28">
        <v>636.4040226885846</v>
      </c>
      <c r="AN69" s="28">
        <v>1121.698414419149</v>
      </c>
      <c r="AO69" s="28">
        <v>1511.0963095802006</v>
      </c>
      <c r="AP69" s="28">
        <v>299.3133074745397</v>
      </c>
      <c r="AQ69" s="28">
        <v>4329.872117835575</v>
      </c>
      <c r="AR69" s="28">
        <v>11545.356996081035</v>
      </c>
      <c r="AS69" s="28">
        <v>1130.4162777436502</v>
      </c>
      <c r="AT69" s="28">
        <v>27524.231818411157</v>
      </c>
      <c r="AU69" s="28">
        <v>914.5549230760992</v>
      </c>
      <c r="AV69" s="28">
        <v>0</v>
      </c>
      <c r="AW69" s="28">
        <v>0</v>
      </c>
      <c r="AX69" s="28">
        <v>0</v>
      </c>
      <c r="AY69" s="28">
        <v>152451.21325851275</v>
      </c>
      <c r="AZ69" s="28">
        <v>0</v>
      </c>
      <c r="BA69" s="28">
        <v>153365.76818158882</v>
      </c>
      <c r="BB69" s="28">
        <v>180890</v>
      </c>
      <c r="BD69" s="28">
        <f t="shared" si="2"/>
        <v>0</v>
      </c>
      <c r="BE69" s="28">
        <f t="shared" si="3"/>
        <v>0</v>
      </c>
      <c r="BF69" s="28">
        <f t="shared" si="4"/>
        <v>0</v>
      </c>
      <c r="BH69" s="28">
        <v>180890</v>
      </c>
      <c r="BI69" s="28">
        <f t="shared" si="5"/>
        <v>0</v>
      </c>
    </row>
    <row r="70" spans="1:61" ht="12.75">
      <c r="A70" s="1" t="s">
        <v>67</v>
      </c>
      <c r="B70" s="6" t="s">
        <v>421</v>
      </c>
      <c r="C70">
        <f aca="true" t="shared" si="6" ref="C70:C108">C69+1</f>
        <v>66</v>
      </c>
      <c r="D70" s="28">
        <v>8556.600000718012</v>
      </c>
      <c r="E70" s="28">
        <v>1180.249815320695</v>
      </c>
      <c r="F70" s="28">
        <v>1280.9182820572905</v>
      </c>
      <c r="G70" s="28">
        <v>2280.4460707398853</v>
      </c>
      <c r="H70" s="28">
        <v>2455.9790604313002</v>
      </c>
      <c r="I70" s="28">
        <v>1320.5682857322247</v>
      </c>
      <c r="J70" s="28">
        <v>1759.24043048801</v>
      </c>
      <c r="K70" s="28">
        <v>3207.990313404337</v>
      </c>
      <c r="L70" s="28">
        <v>2340.9156002737914</v>
      </c>
      <c r="M70" s="28">
        <v>5740.338708477576</v>
      </c>
      <c r="N70" s="28">
        <v>6522.576634729357</v>
      </c>
      <c r="O70" s="28">
        <v>4666.702392349234</v>
      </c>
      <c r="P70" s="28">
        <v>3043.2515042213804</v>
      </c>
      <c r="Q70" s="28">
        <v>4104.372497801379</v>
      </c>
      <c r="R70" s="28">
        <v>773.425329719334</v>
      </c>
      <c r="S70" s="28">
        <v>1411.4148727617132</v>
      </c>
      <c r="T70" s="28">
        <v>5577.695989298208</v>
      </c>
      <c r="U70" s="28">
        <v>1818.9969110959844</v>
      </c>
      <c r="V70" s="28">
        <v>2987.006970342507</v>
      </c>
      <c r="W70" s="28">
        <v>1655.198241607523</v>
      </c>
      <c r="X70" s="28">
        <v>1842.2526029522987</v>
      </c>
      <c r="Y70" s="28">
        <v>2468.864049693697</v>
      </c>
      <c r="Z70" s="28">
        <v>2033.021942163952</v>
      </c>
      <c r="AA70" s="28">
        <v>617.0573060535053</v>
      </c>
      <c r="AB70" s="28">
        <v>3622.9863251497004</v>
      </c>
      <c r="AC70" s="28">
        <v>3140.3447857545857</v>
      </c>
      <c r="AD70" s="28">
        <v>2000.697805085772</v>
      </c>
      <c r="AE70" s="28">
        <v>1138.2727249665331</v>
      </c>
      <c r="AF70" s="28">
        <v>3651.156977715416</v>
      </c>
      <c r="AG70" s="28">
        <v>4846.28228518379</v>
      </c>
      <c r="AH70" s="28">
        <v>796.0865807786817</v>
      </c>
      <c r="AI70" s="28">
        <v>1716.5344115989649</v>
      </c>
      <c r="AJ70" s="28">
        <v>9891.356996739893</v>
      </c>
      <c r="AK70" s="28">
        <v>8417.755045155098</v>
      </c>
      <c r="AL70" s="28">
        <v>7509.949156338165</v>
      </c>
      <c r="AM70" s="28">
        <v>1684.3047127820234</v>
      </c>
      <c r="AN70" s="28">
        <v>1607.852357576836</v>
      </c>
      <c r="AO70" s="28">
        <v>13415.431129592609</v>
      </c>
      <c r="AP70" s="28">
        <v>2929.0882421475058</v>
      </c>
      <c r="AQ70" s="28">
        <v>330.76886950175185</v>
      </c>
      <c r="AR70" s="28">
        <v>7759.550439067427</v>
      </c>
      <c r="AS70" s="28">
        <v>2487.3086082117015</v>
      </c>
      <c r="AT70" s="28">
        <v>146590.81126577966</v>
      </c>
      <c r="AU70" s="28">
        <v>33110.832266152494</v>
      </c>
      <c r="AV70" s="28">
        <v>0</v>
      </c>
      <c r="AW70" s="28">
        <v>0</v>
      </c>
      <c r="AX70" s="28">
        <v>123214.87226718341</v>
      </c>
      <c r="AY70" s="28">
        <v>29621.921782697227</v>
      </c>
      <c r="AZ70" s="28">
        <v>610.56241818718</v>
      </c>
      <c r="BA70" s="28">
        <v>186558.18873422034</v>
      </c>
      <c r="BB70" s="28">
        <v>333149</v>
      </c>
      <c r="BD70" s="28">
        <f aca="true" t="shared" si="7" ref="BD70:BD108">SUM(D70:AS70)-AT70</f>
        <v>0</v>
      </c>
      <c r="BE70" s="28">
        <f aca="true" t="shared" si="8" ref="BE70:BE108">SUM(AU70:AZ70)-BA70</f>
        <v>0</v>
      </c>
      <c r="BF70" s="28">
        <f aca="true" t="shared" si="9" ref="BF70:BF108">AT70+BA70-BB70</f>
        <v>0</v>
      </c>
      <c r="BH70" s="28">
        <v>333149</v>
      </c>
      <c r="BI70" s="28">
        <f aca="true" t="shared" si="10" ref="BI70:BI85">BB70-BH70</f>
        <v>0</v>
      </c>
    </row>
    <row r="71" spans="1:61" ht="12.75">
      <c r="A71" s="1" t="s">
        <v>68</v>
      </c>
      <c r="B71" s="6" t="s">
        <v>422</v>
      </c>
      <c r="C71">
        <f t="shared" si="6"/>
        <v>67</v>
      </c>
      <c r="D71" s="28">
        <v>3661.33187955255</v>
      </c>
      <c r="E71" s="28">
        <v>3802.015156250344</v>
      </c>
      <c r="F71" s="28">
        <v>7062.860401281017</v>
      </c>
      <c r="G71" s="28">
        <v>1568.0878062930558</v>
      </c>
      <c r="H71" s="28">
        <v>4432.872995333808</v>
      </c>
      <c r="I71" s="28">
        <v>1240.1388766576863</v>
      </c>
      <c r="J71" s="28">
        <v>1586.391233478141</v>
      </c>
      <c r="K71" s="28">
        <v>2025.995189156265</v>
      </c>
      <c r="L71" s="28">
        <v>1477.97180247092</v>
      </c>
      <c r="M71" s="28">
        <v>2264.451813819433</v>
      </c>
      <c r="N71" s="28">
        <v>2783.178543949991</v>
      </c>
      <c r="O71" s="28">
        <v>2023.5522678220443</v>
      </c>
      <c r="P71" s="28">
        <v>952.0841348166523</v>
      </c>
      <c r="Q71" s="28">
        <v>1915.2706646240704</v>
      </c>
      <c r="R71" s="28">
        <v>429.3001807901076</v>
      </c>
      <c r="S71" s="28">
        <v>1475.1627252796984</v>
      </c>
      <c r="T71" s="28">
        <v>4351.163056015449</v>
      </c>
      <c r="U71" s="28">
        <v>898.6650649342633</v>
      </c>
      <c r="V71" s="28">
        <v>1777.1959219387977</v>
      </c>
      <c r="W71" s="28">
        <v>858.4512223861201</v>
      </c>
      <c r="X71" s="28">
        <v>784.4115379014376</v>
      </c>
      <c r="Y71" s="28">
        <v>456.57504625542475</v>
      </c>
      <c r="Z71" s="28">
        <v>615.3097677375395</v>
      </c>
      <c r="AA71" s="28">
        <v>207.1727701034289</v>
      </c>
      <c r="AB71" s="28">
        <v>2133.230534737721</v>
      </c>
      <c r="AC71" s="28">
        <v>2073.247799213301</v>
      </c>
      <c r="AD71" s="28">
        <v>937.3946640356608</v>
      </c>
      <c r="AE71" s="28">
        <v>664.3583539821448</v>
      </c>
      <c r="AF71" s="28">
        <v>3321.5093052761954</v>
      </c>
      <c r="AG71" s="28">
        <v>2273.8616098215766</v>
      </c>
      <c r="AH71" s="28">
        <v>185.9896321938142</v>
      </c>
      <c r="AI71" s="28">
        <v>2127.7586215573274</v>
      </c>
      <c r="AJ71" s="28">
        <v>2251.238679602658</v>
      </c>
      <c r="AK71" s="28">
        <v>14554.392888979759</v>
      </c>
      <c r="AL71" s="28">
        <v>14844.578882806725</v>
      </c>
      <c r="AM71" s="28">
        <v>3068.9874588030575</v>
      </c>
      <c r="AN71" s="28">
        <v>2014.4207561203611</v>
      </c>
      <c r="AO71" s="28">
        <v>5196.925032824229</v>
      </c>
      <c r="AP71" s="28">
        <v>2152.7905247227777</v>
      </c>
      <c r="AQ71" s="28">
        <v>267.22984920165965</v>
      </c>
      <c r="AR71" s="28">
        <v>3355.7696381680707</v>
      </c>
      <c r="AS71" s="28">
        <v>1490.3441366958289</v>
      </c>
      <c r="AT71" s="28">
        <v>111563.63842759113</v>
      </c>
      <c r="AU71" s="28">
        <v>11270.471574006988</v>
      </c>
      <c r="AV71" s="28">
        <v>0</v>
      </c>
      <c r="AW71" s="28">
        <v>0</v>
      </c>
      <c r="AX71" s="28">
        <v>71312.8723860661</v>
      </c>
      <c r="AY71" s="28">
        <v>4220.909051100057</v>
      </c>
      <c r="AZ71" s="28">
        <v>247.10856123574587</v>
      </c>
      <c r="BA71" s="28">
        <v>87051.36157240887</v>
      </c>
      <c r="BB71" s="28">
        <v>198615</v>
      </c>
      <c r="BD71" s="28">
        <f t="shared" si="7"/>
        <v>0</v>
      </c>
      <c r="BE71" s="28">
        <f t="shared" si="8"/>
        <v>0</v>
      </c>
      <c r="BF71" s="28">
        <f t="shared" si="9"/>
        <v>0</v>
      </c>
      <c r="BH71" s="28">
        <v>198615</v>
      </c>
      <c r="BI71" s="28">
        <f t="shared" si="10"/>
        <v>0</v>
      </c>
    </row>
    <row r="72" spans="1:61" ht="12.75">
      <c r="A72" s="1" t="s">
        <v>69</v>
      </c>
      <c r="B72" s="6" t="s">
        <v>209</v>
      </c>
      <c r="C72">
        <f t="shared" si="6"/>
        <v>68</v>
      </c>
      <c r="D72" s="28">
        <v>552.1863172318375</v>
      </c>
      <c r="E72" s="28">
        <v>1070.9550187234197</v>
      </c>
      <c r="F72" s="28">
        <v>2046.4311353318244</v>
      </c>
      <c r="G72" s="28">
        <v>214.0318722411589</v>
      </c>
      <c r="H72" s="28">
        <v>1788.6380996212836</v>
      </c>
      <c r="I72" s="28">
        <v>83.54403935063824</v>
      </c>
      <c r="J72" s="28">
        <v>312.69340442667453</v>
      </c>
      <c r="K72" s="28">
        <v>1228.4952072131946</v>
      </c>
      <c r="L72" s="28">
        <v>1167.22957835606</v>
      </c>
      <c r="M72" s="28">
        <v>1594.4976653207527</v>
      </c>
      <c r="N72" s="28">
        <v>1178.3687836028118</v>
      </c>
      <c r="O72" s="28">
        <v>674.7175749461069</v>
      </c>
      <c r="P72" s="28">
        <v>76.38312169201211</v>
      </c>
      <c r="Q72" s="28">
        <v>641.2999592058516</v>
      </c>
      <c r="R72" s="28">
        <v>160.72281856027544</v>
      </c>
      <c r="S72" s="28">
        <v>466.25530532832386</v>
      </c>
      <c r="T72" s="28">
        <v>953.197706114901</v>
      </c>
      <c r="U72" s="28">
        <v>604.6997133950958</v>
      </c>
      <c r="V72" s="28">
        <v>727.2309711093652</v>
      </c>
      <c r="W72" s="28">
        <v>338.9501025083037</v>
      </c>
      <c r="X72" s="28">
        <v>54.900368716133706</v>
      </c>
      <c r="Y72" s="28">
        <v>14.32183531725227</v>
      </c>
      <c r="Z72" s="28">
        <v>97.07021715026539</v>
      </c>
      <c r="AA72" s="28">
        <v>13.526177799627144</v>
      </c>
      <c r="AB72" s="28">
        <v>124.9182302671448</v>
      </c>
      <c r="AC72" s="28">
        <v>416.12888171794094</v>
      </c>
      <c r="AD72" s="28">
        <v>142.42269565489755</v>
      </c>
      <c r="AE72" s="28">
        <v>101.84416225601615</v>
      </c>
      <c r="AF72" s="28">
        <v>144.0140106901478</v>
      </c>
      <c r="AG72" s="28">
        <v>121.7356001966443</v>
      </c>
      <c r="AH72" s="28">
        <v>15.117492834877396</v>
      </c>
      <c r="AI72" s="28">
        <v>1509.3623109348641</v>
      </c>
      <c r="AJ72" s="28">
        <v>398.6244163301882</v>
      </c>
      <c r="AK72" s="28">
        <v>4239.263253906671</v>
      </c>
      <c r="AL72" s="28">
        <v>1914.3519874060535</v>
      </c>
      <c r="AM72" s="28">
        <v>23384.37444300246</v>
      </c>
      <c r="AN72" s="28">
        <v>12384.409261835088</v>
      </c>
      <c r="AO72" s="28">
        <v>7904.857437605629</v>
      </c>
      <c r="AP72" s="28">
        <v>19038.493081734017</v>
      </c>
      <c r="AQ72" s="28">
        <v>402.6027039183138</v>
      </c>
      <c r="AR72" s="28">
        <v>18845.943962468737</v>
      </c>
      <c r="AS72" s="28">
        <v>1999.487341791942</v>
      </c>
      <c r="AT72" s="28">
        <v>109148.2982678148</v>
      </c>
      <c r="AU72" s="28">
        <v>704.7522740163436</v>
      </c>
      <c r="AV72" s="28">
        <v>0</v>
      </c>
      <c r="AW72" s="28">
        <v>0</v>
      </c>
      <c r="AX72" s="28">
        <v>41674.94945816886</v>
      </c>
      <c r="AY72" s="28">
        <v>0</v>
      </c>
      <c r="AZ72" s="28">
        <v>0</v>
      </c>
      <c r="BA72" s="28">
        <v>42379.701732185196</v>
      </c>
      <c r="BB72" s="28">
        <v>151528</v>
      </c>
      <c r="BD72" s="28">
        <f t="shared" si="7"/>
        <v>0</v>
      </c>
      <c r="BE72" s="28">
        <f t="shared" si="8"/>
        <v>0</v>
      </c>
      <c r="BF72" s="28">
        <f t="shared" si="9"/>
        <v>0</v>
      </c>
      <c r="BH72" s="28">
        <v>151528</v>
      </c>
      <c r="BI72" s="28">
        <f t="shared" si="10"/>
        <v>0</v>
      </c>
    </row>
    <row r="73" spans="1:61" ht="12.75">
      <c r="A73" s="1" t="s">
        <v>70</v>
      </c>
      <c r="B73" s="6" t="s">
        <v>210</v>
      </c>
      <c r="C73">
        <f t="shared" si="6"/>
        <v>69</v>
      </c>
      <c r="D73" s="28">
        <v>58.59365386982381</v>
      </c>
      <c r="E73" s="28">
        <v>28.831797935945048</v>
      </c>
      <c r="F73" s="28">
        <v>49.293073890486696</v>
      </c>
      <c r="G73" s="28">
        <v>36.27226191941474</v>
      </c>
      <c r="H73" s="28">
        <v>29.76185593387876</v>
      </c>
      <c r="I73" s="28">
        <v>13.950869969005668</v>
      </c>
      <c r="J73" s="28">
        <v>60.453769865691235</v>
      </c>
      <c r="K73" s="28">
        <v>99.51620577890712</v>
      </c>
      <c r="L73" s="28">
        <v>48.36301589255298</v>
      </c>
      <c r="M73" s="28">
        <v>96.72603178510596</v>
      </c>
      <c r="N73" s="28">
        <v>58.59365386982381</v>
      </c>
      <c r="O73" s="28">
        <v>128.34800371485215</v>
      </c>
      <c r="P73" s="28">
        <v>47.43295789461927</v>
      </c>
      <c r="Q73" s="28">
        <v>73.47458183676319</v>
      </c>
      <c r="R73" s="28">
        <v>16.741043962806803</v>
      </c>
      <c r="S73" s="28">
        <v>31.62197192974618</v>
      </c>
      <c r="T73" s="28">
        <v>119.97748173344877</v>
      </c>
      <c r="U73" s="28">
        <v>45.57284189875185</v>
      </c>
      <c r="V73" s="28">
        <v>49.293073890486696</v>
      </c>
      <c r="W73" s="28">
        <v>39.06243591321587</v>
      </c>
      <c r="X73" s="28">
        <v>39.06243591321587</v>
      </c>
      <c r="Y73" s="28">
        <v>20.461275954541648</v>
      </c>
      <c r="Z73" s="28">
        <v>26.041623942143914</v>
      </c>
      <c r="AA73" s="28">
        <v>3.720231991734845</v>
      </c>
      <c r="AB73" s="28">
        <v>26.041623942143914</v>
      </c>
      <c r="AC73" s="28">
        <v>28.831797935945048</v>
      </c>
      <c r="AD73" s="28">
        <v>20.461275954541648</v>
      </c>
      <c r="AE73" s="28">
        <v>11.160695975204534</v>
      </c>
      <c r="AF73" s="28">
        <v>8.370521981403401</v>
      </c>
      <c r="AG73" s="28">
        <v>47.43295789461927</v>
      </c>
      <c r="AH73" s="28">
        <v>12.090753973138245</v>
      </c>
      <c r="AI73" s="28">
        <v>198.1023535598805</v>
      </c>
      <c r="AJ73" s="28">
        <v>19.531217956607936</v>
      </c>
      <c r="AK73" s="28">
        <v>478.0498109379276</v>
      </c>
      <c r="AL73" s="28">
        <v>1476.9321007187336</v>
      </c>
      <c r="AM73" s="28">
        <v>146.01910567559267</v>
      </c>
      <c r="AN73" s="28">
        <v>9597.268480677967</v>
      </c>
      <c r="AO73" s="28">
        <v>70.68440784296205</v>
      </c>
      <c r="AP73" s="28">
        <v>69.75434984502834</v>
      </c>
      <c r="AQ73" s="28">
        <v>23.25144994834278</v>
      </c>
      <c r="AR73" s="28">
        <v>1000.7424057766734</v>
      </c>
      <c r="AS73" s="28">
        <v>32.5520299276799</v>
      </c>
      <c r="AT73" s="28">
        <v>14488.443491811353</v>
      </c>
      <c r="AU73" s="28">
        <v>334.93291858263456</v>
      </c>
      <c r="AV73" s="28">
        <v>0</v>
      </c>
      <c r="AW73" s="28">
        <v>0</v>
      </c>
      <c r="AX73" s="28">
        <v>29884.623589606013</v>
      </c>
      <c r="AY73" s="28">
        <v>0</v>
      </c>
      <c r="AZ73" s="28">
        <v>0</v>
      </c>
      <c r="BA73" s="28">
        <v>30219.556508188645</v>
      </c>
      <c r="BB73" s="28">
        <v>44708</v>
      </c>
      <c r="BD73" s="28">
        <f t="shared" si="7"/>
        <v>0</v>
      </c>
      <c r="BE73" s="28">
        <f t="shared" si="8"/>
        <v>0</v>
      </c>
      <c r="BF73" s="28">
        <f t="shared" si="9"/>
        <v>0</v>
      </c>
      <c r="BH73" s="28">
        <v>44708</v>
      </c>
      <c r="BI73" s="28">
        <f t="shared" si="10"/>
        <v>0</v>
      </c>
    </row>
    <row r="74" spans="1:61" ht="12.75">
      <c r="A74" s="1" t="s">
        <v>71</v>
      </c>
      <c r="B74" s="6" t="s">
        <v>423</v>
      </c>
      <c r="C74">
        <f t="shared" si="6"/>
        <v>70</v>
      </c>
      <c r="D74" s="28">
        <v>1655.7276159182516</v>
      </c>
      <c r="E74" s="28">
        <v>1565.0412360514697</v>
      </c>
      <c r="F74" s="28">
        <v>1158.3548933499228</v>
      </c>
      <c r="G74" s="28">
        <v>842.3549305151578</v>
      </c>
      <c r="H74" s="28">
        <v>2455.0766343316363</v>
      </c>
      <c r="I74" s="28">
        <v>1175.183293737573</v>
      </c>
      <c r="J74" s="28">
        <v>1093.8460251972638</v>
      </c>
      <c r="K74" s="28">
        <v>2689.739328626092</v>
      </c>
      <c r="L74" s="28">
        <v>1120.9584480440335</v>
      </c>
      <c r="M74" s="28">
        <v>1733.3252399279718</v>
      </c>
      <c r="N74" s="28">
        <v>2231.6328736289474</v>
      </c>
      <c r="O74" s="28">
        <v>1989.490890273314</v>
      </c>
      <c r="P74" s="28">
        <v>558.1419461903988</v>
      </c>
      <c r="Q74" s="28">
        <v>1640.7690377958957</v>
      </c>
      <c r="R74" s="28">
        <v>331.89345208976806</v>
      </c>
      <c r="S74" s="28">
        <v>1357.4909646037838</v>
      </c>
      <c r="T74" s="28">
        <v>2733.6801518605125</v>
      </c>
      <c r="U74" s="28">
        <v>962.958466626651</v>
      </c>
      <c r="V74" s="28">
        <v>993.8105340040097</v>
      </c>
      <c r="W74" s="28">
        <v>712.4022830771924</v>
      </c>
      <c r="X74" s="28">
        <v>661.9170819142416</v>
      </c>
      <c r="Y74" s="28">
        <v>354.3313192733017</v>
      </c>
      <c r="Z74" s="28">
        <v>431.92894328302214</v>
      </c>
      <c r="AA74" s="28">
        <v>97.23075779531234</v>
      </c>
      <c r="AB74" s="28">
        <v>851.7040418416302</v>
      </c>
      <c r="AC74" s="28">
        <v>577.7750799759906</v>
      </c>
      <c r="AD74" s="28">
        <v>195.39642672327193</v>
      </c>
      <c r="AE74" s="28">
        <v>736.7099725260204</v>
      </c>
      <c r="AF74" s="28">
        <v>564.6863241189294</v>
      </c>
      <c r="AG74" s="28">
        <v>1535.1240798067583</v>
      </c>
      <c r="AH74" s="28">
        <v>147.71595895826297</v>
      </c>
      <c r="AI74" s="28">
        <v>2009.124024058906</v>
      </c>
      <c r="AJ74" s="28">
        <v>1737.0648844585608</v>
      </c>
      <c r="AK74" s="28">
        <v>7053.904495823381</v>
      </c>
      <c r="AL74" s="28">
        <v>3059.9641371543967</v>
      </c>
      <c r="AM74" s="28">
        <v>3901.3841565369075</v>
      </c>
      <c r="AN74" s="28">
        <v>18596.317339486133</v>
      </c>
      <c r="AO74" s="28">
        <v>2062.413958619798</v>
      </c>
      <c r="AP74" s="28">
        <v>2960.8635570937904</v>
      </c>
      <c r="AQ74" s="28">
        <v>831.1359969233911</v>
      </c>
      <c r="AR74" s="28">
        <v>30048.97871441475</v>
      </c>
      <c r="AS74" s="28">
        <v>248.68636128416426</v>
      </c>
      <c r="AT74" s="28">
        <v>107666.23585792076</v>
      </c>
      <c r="AU74" s="28">
        <v>1515.174973160459</v>
      </c>
      <c r="AV74" s="28">
        <v>1554.7572135923501</v>
      </c>
      <c r="AW74" s="28">
        <v>0</v>
      </c>
      <c r="AX74" s="28">
        <v>70412.83195532644</v>
      </c>
      <c r="AY74" s="28">
        <v>0</v>
      </c>
      <c r="AZ74" s="28">
        <v>0</v>
      </c>
      <c r="BA74" s="28">
        <v>73482.76414207924</v>
      </c>
      <c r="BB74" s="28">
        <v>181149</v>
      </c>
      <c r="BD74" s="28">
        <f t="shared" si="7"/>
        <v>0</v>
      </c>
      <c r="BE74" s="28">
        <f t="shared" si="8"/>
        <v>0</v>
      </c>
      <c r="BF74" s="28">
        <f t="shared" si="9"/>
        <v>0</v>
      </c>
      <c r="BH74" s="28">
        <v>181149</v>
      </c>
      <c r="BI74" s="28">
        <f t="shared" si="10"/>
        <v>0</v>
      </c>
    </row>
    <row r="75" spans="1:61" ht="12.75">
      <c r="A75" s="1" t="s">
        <v>72</v>
      </c>
      <c r="B75" s="6" t="s">
        <v>424</v>
      </c>
      <c r="C75">
        <f t="shared" si="6"/>
        <v>71</v>
      </c>
      <c r="D75" s="28">
        <v>0</v>
      </c>
      <c r="E75" s="28">
        <v>555.4361508731887</v>
      </c>
      <c r="F75" s="28">
        <v>126.59513410215125</v>
      </c>
      <c r="G75" s="28">
        <v>131.3424516309819</v>
      </c>
      <c r="H75" s="28">
        <v>57.75902993410651</v>
      </c>
      <c r="I75" s="28">
        <v>142.41952586492016</v>
      </c>
      <c r="J75" s="28">
        <v>14.241952586492017</v>
      </c>
      <c r="K75" s="28">
        <v>0</v>
      </c>
      <c r="L75" s="28">
        <v>56.17659075782962</v>
      </c>
      <c r="M75" s="28">
        <v>1.5824391762768908</v>
      </c>
      <c r="N75" s="28">
        <v>140.04586710050484</v>
      </c>
      <c r="O75" s="28">
        <v>107.60586398682858</v>
      </c>
      <c r="P75" s="28">
        <v>52.2204928171374</v>
      </c>
      <c r="Q75" s="28">
        <v>85.45171551895208</v>
      </c>
      <c r="R75" s="28">
        <v>0</v>
      </c>
      <c r="S75" s="28">
        <v>12.659513410215126</v>
      </c>
      <c r="T75" s="28">
        <v>286.42149090611724</v>
      </c>
      <c r="U75" s="28">
        <v>39.56097940692227</v>
      </c>
      <c r="V75" s="28">
        <v>36.396101054368486</v>
      </c>
      <c r="W75" s="28">
        <v>53.011712405275844</v>
      </c>
      <c r="X75" s="28">
        <v>0</v>
      </c>
      <c r="Y75" s="28">
        <v>0</v>
      </c>
      <c r="Z75" s="28">
        <v>0</v>
      </c>
      <c r="AA75" s="28">
        <v>5.538537116969117</v>
      </c>
      <c r="AB75" s="28">
        <v>56.17659075782962</v>
      </c>
      <c r="AC75" s="28">
        <v>0</v>
      </c>
      <c r="AD75" s="28">
        <v>0</v>
      </c>
      <c r="AE75" s="28">
        <v>0</v>
      </c>
      <c r="AF75" s="28">
        <v>18.198050527184243</v>
      </c>
      <c r="AG75" s="28">
        <v>69.62732375618319</v>
      </c>
      <c r="AH75" s="28">
        <v>6.329756705107563</v>
      </c>
      <c r="AI75" s="28">
        <v>16.615611350907354</v>
      </c>
      <c r="AJ75" s="28">
        <v>287.2127104942557</v>
      </c>
      <c r="AK75" s="28">
        <v>560.1834684020193</v>
      </c>
      <c r="AL75" s="28">
        <v>863.2205706590439</v>
      </c>
      <c r="AM75" s="28">
        <v>471.56687453051336</v>
      </c>
      <c r="AN75" s="28">
        <v>693.8995787974167</v>
      </c>
      <c r="AO75" s="28">
        <v>2787.466609011743</v>
      </c>
      <c r="AP75" s="28">
        <v>304.6195414333015</v>
      </c>
      <c r="AQ75" s="28">
        <v>82.28683716639833</v>
      </c>
      <c r="AR75" s="28">
        <v>4614.392638023413</v>
      </c>
      <c r="AS75" s="28">
        <v>969.2439954695956</v>
      </c>
      <c r="AT75" s="28">
        <v>13705.50570573415</v>
      </c>
      <c r="AU75" s="28">
        <v>8329.284588313993</v>
      </c>
      <c r="AV75" s="28">
        <v>0</v>
      </c>
      <c r="AW75" s="28">
        <v>0</v>
      </c>
      <c r="AX75" s="28">
        <v>60464.209705951864</v>
      </c>
      <c r="AY75" s="28">
        <v>0</v>
      </c>
      <c r="AZ75" s="28">
        <v>0</v>
      </c>
      <c r="BA75" s="28">
        <v>68793.49429426585</v>
      </c>
      <c r="BB75" s="28">
        <v>82499</v>
      </c>
      <c r="BD75" s="28">
        <f t="shared" si="7"/>
        <v>0</v>
      </c>
      <c r="BE75" s="28">
        <f t="shared" si="8"/>
        <v>0</v>
      </c>
      <c r="BF75" s="28">
        <f t="shared" si="9"/>
        <v>0</v>
      </c>
      <c r="BH75" s="28">
        <v>82499</v>
      </c>
      <c r="BI75" s="28">
        <f t="shared" si="10"/>
        <v>0</v>
      </c>
    </row>
    <row r="76" spans="1:61" ht="12.75">
      <c r="A76" s="1" t="s">
        <v>73</v>
      </c>
      <c r="B76" s="6" t="s">
        <v>425</v>
      </c>
      <c r="C76">
        <f t="shared" si="6"/>
        <v>72</v>
      </c>
      <c r="D76" s="28">
        <v>34.97785001273215</v>
      </c>
      <c r="E76" s="28">
        <v>30.375501326846344</v>
      </c>
      <c r="F76" s="28">
        <v>0</v>
      </c>
      <c r="G76" s="28">
        <v>86.52415529465323</v>
      </c>
      <c r="H76" s="28">
        <v>19.3298644807204</v>
      </c>
      <c r="I76" s="28">
        <v>5.522818423062971</v>
      </c>
      <c r="J76" s="28">
        <v>8.284227634594458</v>
      </c>
      <c r="K76" s="28">
        <v>11.966106583303104</v>
      </c>
      <c r="L76" s="28">
        <v>30.375501326846344</v>
      </c>
      <c r="M76" s="28">
        <v>37.73925922426364</v>
      </c>
      <c r="N76" s="28">
        <v>18.409394743543242</v>
      </c>
      <c r="O76" s="28">
        <v>57.069123704984044</v>
      </c>
      <c r="P76" s="28">
        <v>8.284227634594458</v>
      </c>
      <c r="Q76" s="28">
        <v>11.966106583303104</v>
      </c>
      <c r="R76" s="28">
        <v>35.89831974990931</v>
      </c>
      <c r="S76" s="28">
        <v>16.568455269188917</v>
      </c>
      <c r="T76" s="28">
        <v>23.932213166606207</v>
      </c>
      <c r="U76" s="28">
        <v>11.045636846125943</v>
      </c>
      <c r="V76" s="28">
        <v>50.62583554474391</v>
      </c>
      <c r="W76" s="28">
        <v>6.443288160240133</v>
      </c>
      <c r="X76" s="28">
        <v>9.204697371771621</v>
      </c>
      <c r="Y76" s="28">
        <v>5.522818423062971</v>
      </c>
      <c r="Z76" s="28">
        <v>4.6023486858858105</v>
      </c>
      <c r="AA76" s="28">
        <v>4.6023486858858105</v>
      </c>
      <c r="AB76" s="28">
        <v>8.284227634594458</v>
      </c>
      <c r="AC76" s="28">
        <v>11.045636846125943</v>
      </c>
      <c r="AD76" s="28">
        <v>9.204697371771621</v>
      </c>
      <c r="AE76" s="28">
        <v>12.886576320480266</v>
      </c>
      <c r="AF76" s="28">
        <v>2.7614092115314857</v>
      </c>
      <c r="AG76" s="28">
        <v>21.170803955074724</v>
      </c>
      <c r="AH76" s="28">
        <v>0</v>
      </c>
      <c r="AI76" s="28">
        <v>256.8110566724282</v>
      </c>
      <c r="AJ76" s="28">
        <v>125.183884256094</v>
      </c>
      <c r="AK76" s="28">
        <v>1446.9784268424983</v>
      </c>
      <c r="AL76" s="28">
        <v>3975.508794868162</v>
      </c>
      <c r="AM76" s="28">
        <v>787.0016252864735</v>
      </c>
      <c r="AN76" s="28">
        <v>703.2388792033516</v>
      </c>
      <c r="AO76" s="28">
        <v>1280.3734044134321</v>
      </c>
      <c r="AP76" s="28">
        <v>703.2388792033516</v>
      </c>
      <c r="AQ76" s="28">
        <v>273.37951194161707</v>
      </c>
      <c r="AR76" s="28">
        <v>1324.555951797936</v>
      </c>
      <c r="AS76" s="28">
        <v>579.895934421612</v>
      </c>
      <c r="AT76" s="28">
        <v>12050.789799123404</v>
      </c>
      <c r="AU76" s="28">
        <v>645.8415871702522</v>
      </c>
      <c r="AV76" s="28">
        <v>23.01174342942905</v>
      </c>
      <c r="AW76" s="28">
        <v>5055.219796576973</v>
      </c>
      <c r="AX76" s="28">
        <v>57879.137073699945</v>
      </c>
      <c r="AY76" s="28">
        <v>0</v>
      </c>
      <c r="AZ76" s="28">
        <v>0</v>
      </c>
      <c r="BA76" s="28">
        <v>63603.210200876594</v>
      </c>
      <c r="BB76" s="28">
        <v>75654</v>
      </c>
      <c r="BD76" s="28">
        <f t="shared" si="7"/>
        <v>0</v>
      </c>
      <c r="BE76" s="28">
        <f t="shared" si="8"/>
        <v>0</v>
      </c>
      <c r="BF76" s="28">
        <f t="shared" si="9"/>
        <v>0</v>
      </c>
      <c r="BH76" s="28">
        <v>75654</v>
      </c>
      <c r="BI76" s="28">
        <f t="shared" si="10"/>
        <v>0</v>
      </c>
    </row>
    <row r="77" spans="1:61" ht="12.75">
      <c r="A77" s="1" t="s">
        <v>74</v>
      </c>
      <c r="B77" s="6" t="s">
        <v>426</v>
      </c>
      <c r="C77">
        <f t="shared" si="6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22.901616815795293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510.51520818543685</v>
      </c>
      <c r="AO77" s="28">
        <v>20.993148747812356</v>
      </c>
      <c r="AP77" s="28">
        <v>0</v>
      </c>
      <c r="AQ77" s="28">
        <v>0</v>
      </c>
      <c r="AR77" s="28">
        <v>746.21101458133</v>
      </c>
      <c r="AS77" s="28">
        <v>0</v>
      </c>
      <c r="AT77" s="28">
        <v>1300.6209883303743</v>
      </c>
      <c r="AU77" s="28">
        <v>73.6577562745691</v>
      </c>
      <c r="AV77" s="28">
        <v>12353.513804053578</v>
      </c>
      <c r="AW77" s="28">
        <v>0</v>
      </c>
      <c r="AX77" s="28">
        <v>96720.20745134148</v>
      </c>
      <c r="AY77" s="28">
        <v>0</v>
      </c>
      <c r="AZ77" s="28">
        <v>0</v>
      </c>
      <c r="BA77" s="28">
        <v>109147.37901166962</v>
      </c>
      <c r="BB77" s="28">
        <v>110448</v>
      </c>
      <c r="BD77" s="28">
        <f t="shared" si="7"/>
        <v>0</v>
      </c>
      <c r="BE77" s="28">
        <f t="shared" si="8"/>
        <v>0</v>
      </c>
      <c r="BF77" s="28">
        <f t="shared" si="9"/>
        <v>0</v>
      </c>
      <c r="BH77" s="28">
        <v>110448</v>
      </c>
      <c r="BI77" s="28">
        <f t="shared" si="10"/>
        <v>0</v>
      </c>
    </row>
    <row r="78" spans="1:61" ht="12.75">
      <c r="A78" s="1" t="s">
        <v>75</v>
      </c>
      <c r="B78" s="6" t="s">
        <v>294</v>
      </c>
      <c r="C78">
        <f t="shared" si="6"/>
        <v>74</v>
      </c>
      <c r="D78" s="28">
        <v>0</v>
      </c>
      <c r="E78" s="28">
        <v>749.5422780640029</v>
      </c>
      <c r="F78" s="28">
        <v>6097.410154608959</v>
      </c>
      <c r="G78" s="28">
        <v>790.6866035901892</v>
      </c>
      <c r="H78" s="28">
        <v>520.5651620921834</v>
      </c>
      <c r="I78" s="28">
        <v>101.07193009693594</v>
      </c>
      <c r="J78" s="28">
        <v>508.0429760624745</v>
      </c>
      <c r="K78" s="28">
        <v>498.2041156105603</v>
      </c>
      <c r="L78" s="28">
        <v>828.2531616793157</v>
      </c>
      <c r="M78" s="28">
        <v>2514.2760663936897</v>
      </c>
      <c r="N78" s="28">
        <v>2994.5913448189517</v>
      </c>
      <c r="O78" s="28">
        <v>1755.7893697370375</v>
      </c>
      <c r="P78" s="28">
        <v>203.03830205313682</v>
      </c>
      <c r="Q78" s="28">
        <v>2428.4096479042573</v>
      </c>
      <c r="R78" s="28">
        <v>179.78281371224887</v>
      </c>
      <c r="S78" s="28">
        <v>662.7814177153056</v>
      </c>
      <c r="T78" s="28">
        <v>2972.2302983373283</v>
      </c>
      <c r="U78" s="28">
        <v>864.9252779091775</v>
      </c>
      <c r="V78" s="28">
        <v>3078.6688795898544</v>
      </c>
      <c r="W78" s="28">
        <v>396.23774365435946</v>
      </c>
      <c r="X78" s="28">
        <v>634.1592782188281</v>
      </c>
      <c r="Y78" s="28">
        <v>228.08267411255454</v>
      </c>
      <c r="Z78" s="28">
        <v>219.13825551990536</v>
      </c>
      <c r="AA78" s="28">
        <v>123.43297657855895</v>
      </c>
      <c r="AB78" s="28">
        <v>550.0817434479258</v>
      </c>
      <c r="AC78" s="28">
        <v>192.30499974195777</v>
      </c>
      <c r="AD78" s="28">
        <v>374.77113903200143</v>
      </c>
      <c r="AE78" s="28">
        <v>231.66044154961423</v>
      </c>
      <c r="AF78" s="28">
        <v>356.882301846703</v>
      </c>
      <c r="AG78" s="28">
        <v>2914.9860193443737</v>
      </c>
      <c r="AH78" s="28">
        <v>118.06632542296941</v>
      </c>
      <c r="AI78" s="28">
        <v>5970.39941059334</v>
      </c>
      <c r="AJ78" s="28">
        <v>2857.741740351419</v>
      </c>
      <c r="AK78" s="28">
        <v>15710.871257988318</v>
      </c>
      <c r="AL78" s="28">
        <v>6519.586712182</v>
      </c>
      <c r="AM78" s="28">
        <v>13005.184633711935</v>
      </c>
      <c r="AN78" s="28">
        <v>13939.876376643775</v>
      </c>
      <c r="AO78" s="28">
        <v>14344.16409703152</v>
      </c>
      <c r="AP78" s="28">
        <v>6287.926270632386</v>
      </c>
      <c r="AQ78" s="28">
        <v>2080.471764650203</v>
      </c>
      <c r="AR78" s="28">
        <v>26560.45101087179</v>
      </c>
      <c r="AS78" s="28">
        <v>2169.0215087174306</v>
      </c>
      <c r="AT78" s="28">
        <v>143533.76848181948</v>
      </c>
      <c r="AU78" s="28">
        <v>15773.531699109788</v>
      </c>
      <c r="AV78" s="28">
        <v>0</v>
      </c>
      <c r="AW78" s="28">
        <v>0</v>
      </c>
      <c r="AX78" s="28">
        <v>12063.337355905973</v>
      </c>
      <c r="AY78" s="28">
        <v>1454.3624631647594</v>
      </c>
      <c r="AZ78" s="28">
        <v>0</v>
      </c>
      <c r="BA78" s="28">
        <v>29291.231518180524</v>
      </c>
      <c r="BB78" s="28">
        <v>172825</v>
      </c>
      <c r="BD78" s="28">
        <f t="shared" si="7"/>
        <v>0</v>
      </c>
      <c r="BE78" s="28">
        <f t="shared" si="8"/>
        <v>0</v>
      </c>
      <c r="BF78" s="28">
        <f t="shared" si="9"/>
        <v>0</v>
      </c>
      <c r="BH78" s="28">
        <v>172825</v>
      </c>
      <c r="BI78" s="28">
        <f t="shared" si="10"/>
        <v>0</v>
      </c>
    </row>
    <row r="79" spans="1:61" ht="12.75">
      <c r="A79" s="1" t="s">
        <v>76</v>
      </c>
      <c r="B79" s="6" t="s">
        <v>296</v>
      </c>
      <c r="C79">
        <f t="shared" si="6"/>
        <v>75</v>
      </c>
      <c r="D79" s="28">
        <v>189.15612063464454</v>
      </c>
      <c r="E79" s="28">
        <v>301.80909914594395</v>
      </c>
      <c r="F79" s="28">
        <v>4204.310041306033</v>
      </c>
      <c r="G79" s="28">
        <v>232.03150797849727</v>
      </c>
      <c r="H79" s="28">
        <v>292.56146658158355</v>
      </c>
      <c r="I79" s="28">
        <v>75.6624482538578</v>
      </c>
      <c r="J79" s="28">
        <v>272.38481371388815</v>
      </c>
      <c r="K79" s="28">
        <v>379.99362900826367</v>
      </c>
      <c r="L79" s="28">
        <v>196.7223654600303</v>
      </c>
      <c r="M79" s="28">
        <v>225.30595702259882</v>
      </c>
      <c r="N79" s="28">
        <v>105.92742755540093</v>
      </c>
      <c r="O79" s="28">
        <v>318.6229765356901</v>
      </c>
      <c r="P79" s="28">
        <v>161.41322294156333</v>
      </c>
      <c r="Q79" s="28">
        <v>520.3895052126444</v>
      </c>
      <c r="R79" s="28">
        <v>69.77759116744666</v>
      </c>
      <c r="S79" s="28">
        <v>520.3895052126444</v>
      </c>
      <c r="T79" s="28">
        <v>789.4115434485832</v>
      </c>
      <c r="U79" s="28">
        <v>163.93530455002525</v>
      </c>
      <c r="V79" s="28">
        <v>197.5630593295176</v>
      </c>
      <c r="W79" s="28">
        <v>181.58987580925876</v>
      </c>
      <c r="X79" s="28">
        <v>112.65297851129941</v>
      </c>
      <c r="Y79" s="28">
        <v>251.36746697670537</v>
      </c>
      <c r="Z79" s="28">
        <v>70.61828503693395</v>
      </c>
      <c r="AA79" s="28">
        <v>13.451101911796945</v>
      </c>
      <c r="AB79" s="28">
        <v>233.7128957174719</v>
      </c>
      <c r="AC79" s="28">
        <v>184.11195741772067</v>
      </c>
      <c r="AD79" s="28">
        <v>73.98106051488318</v>
      </c>
      <c r="AE79" s="28">
        <v>124.42269268412174</v>
      </c>
      <c r="AF79" s="28">
        <v>171.50154937541103</v>
      </c>
      <c r="AG79" s="28">
        <v>750.7396254521669</v>
      </c>
      <c r="AH79" s="28">
        <v>70.61828503693395</v>
      </c>
      <c r="AI79" s="28">
        <v>398.48889413698447</v>
      </c>
      <c r="AJ79" s="28">
        <v>487.6024443026391</v>
      </c>
      <c r="AK79" s="28">
        <v>8675.96073310903</v>
      </c>
      <c r="AL79" s="28">
        <v>1612.4508416766587</v>
      </c>
      <c r="AM79" s="28">
        <v>4066.4362467101137</v>
      </c>
      <c r="AN79" s="28">
        <v>1311.482436400202</v>
      </c>
      <c r="AO79" s="28">
        <v>4770.937709340479</v>
      </c>
      <c r="AP79" s="28">
        <v>2266.510672137785</v>
      </c>
      <c r="AQ79" s="28">
        <v>682.6434220236949</v>
      </c>
      <c r="AR79" s="28">
        <v>7388.858418923958</v>
      </c>
      <c r="AS79" s="28">
        <v>154.68767198566485</v>
      </c>
      <c r="AT79" s="28">
        <v>43272.194850250766</v>
      </c>
      <c r="AU79" s="28">
        <v>2525.165599915505</v>
      </c>
      <c r="AV79" s="28">
        <v>0</v>
      </c>
      <c r="AW79" s="28">
        <v>0</v>
      </c>
      <c r="AX79" s="28">
        <v>29338.53465736811</v>
      </c>
      <c r="AY79" s="28">
        <v>4828.104892465616</v>
      </c>
      <c r="AZ79" s="28">
        <v>0</v>
      </c>
      <c r="BA79" s="28">
        <v>36691.80514974923</v>
      </c>
      <c r="BB79" s="28">
        <v>79964</v>
      </c>
      <c r="BD79" s="28">
        <f t="shared" si="7"/>
        <v>0</v>
      </c>
      <c r="BE79" s="28">
        <f t="shared" si="8"/>
        <v>0</v>
      </c>
      <c r="BF79" s="28">
        <f t="shared" si="9"/>
        <v>0</v>
      </c>
      <c r="BH79" s="28">
        <v>79964</v>
      </c>
      <c r="BI79" s="28">
        <f t="shared" si="10"/>
        <v>0</v>
      </c>
    </row>
    <row r="80" spans="1:61" ht="12.75">
      <c r="A80" s="1" t="s">
        <v>77</v>
      </c>
      <c r="B80" s="6" t="s">
        <v>427</v>
      </c>
      <c r="C80">
        <f t="shared" si="6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133883</v>
      </c>
      <c r="AY80" s="28">
        <v>0</v>
      </c>
      <c r="AZ80" s="28">
        <v>0</v>
      </c>
      <c r="BA80" s="28">
        <v>133883</v>
      </c>
      <c r="BB80" s="28">
        <v>133883</v>
      </c>
      <c r="BD80" s="28">
        <f t="shared" si="7"/>
        <v>0</v>
      </c>
      <c r="BE80" s="28">
        <f t="shared" si="8"/>
        <v>0</v>
      </c>
      <c r="BF80" s="28">
        <f t="shared" si="9"/>
        <v>0</v>
      </c>
      <c r="BH80" s="28">
        <v>133883</v>
      </c>
      <c r="BI80" s="28">
        <f t="shared" si="10"/>
        <v>0</v>
      </c>
    </row>
    <row r="81" spans="1:61" ht="12.75">
      <c r="A81" s="1" t="s">
        <v>78</v>
      </c>
      <c r="B81" s="6" t="s">
        <v>298</v>
      </c>
      <c r="C81">
        <f t="shared" si="6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302772</v>
      </c>
      <c r="AW81" s="28">
        <v>0</v>
      </c>
      <c r="AX81" s="28">
        <v>0</v>
      </c>
      <c r="AY81" s="28">
        <v>0</v>
      </c>
      <c r="AZ81" s="28">
        <v>0</v>
      </c>
      <c r="BA81" s="28">
        <v>302772</v>
      </c>
      <c r="BB81" s="28">
        <v>302772</v>
      </c>
      <c r="BD81" s="28">
        <f t="shared" si="7"/>
        <v>0</v>
      </c>
      <c r="BE81" s="28">
        <f t="shared" si="8"/>
        <v>0</v>
      </c>
      <c r="BF81" s="28">
        <f t="shared" si="9"/>
        <v>0</v>
      </c>
      <c r="BH81" s="28">
        <v>302772</v>
      </c>
      <c r="BI81" s="28">
        <f t="shared" si="10"/>
        <v>0</v>
      </c>
    </row>
    <row r="82" spans="1:61" ht="12.75">
      <c r="A82" s="1" t="s">
        <v>79</v>
      </c>
      <c r="B82" s="6" t="s">
        <v>428</v>
      </c>
      <c r="C82">
        <f t="shared" si="6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66432</v>
      </c>
      <c r="AW82" s="28">
        <v>0</v>
      </c>
      <c r="AX82" s="28">
        <v>0</v>
      </c>
      <c r="AY82" s="28">
        <v>0</v>
      </c>
      <c r="AZ82" s="28">
        <v>0</v>
      </c>
      <c r="BA82" s="28">
        <v>66432</v>
      </c>
      <c r="BB82" s="28">
        <v>66432</v>
      </c>
      <c r="BD82" s="28">
        <f t="shared" si="7"/>
        <v>0</v>
      </c>
      <c r="BE82" s="28">
        <f t="shared" si="8"/>
        <v>0</v>
      </c>
      <c r="BF82" s="28">
        <f t="shared" si="9"/>
        <v>0</v>
      </c>
      <c r="BH82" s="28">
        <v>66432</v>
      </c>
      <c r="BI82" s="28">
        <f t="shared" si="10"/>
        <v>0</v>
      </c>
    </row>
    <row r="83" spans="1:61" ht="12.75">
      <c r="A83" s="1" t="s">
        <v>80</v>
      </c>
      <c r="B83" s="6" t="s">
        <v>429</v>
      </c>
      <c r="C83">
        <f t="shared" si="6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90935</v>
      </c>
      <c r="AW83" s="28">
        <v>0</v>
      </c>
      <c r="AX83" s="28">
        <v>0</v>
      </c>
      <c r="AY83" s="28">
        <v>0</v>
      </c>
      <c r="AZ83" s="28">
        <v>0</v>
      </c>
      <c r="BA83" s="28">
        <v>90935</v>
      </c>
      <c r="BB83" s="28">
        <v>90935</v>
      </c>
      <c r="BD83" s="28">
        <f t="shared" si="7"/>
        <v>0</v>
      </c>
      <c r="BE83" s="28">
        <f t="shared" si="8"/>
        <v>0</v>
      </c>
      <c r="BF83" s="28">
        <f t="shared" si="9"/>
        <v>0</v>
      </c>
      <c r="BH83" s="28">
        <v>90935</v>
      </c>
      <c r="BI83" s="28">
        <f t="shared" si="10"/>
        <v>0</v>
      </c>
    </row>
    <row r="84" spans="1:61" ht="12.75">
      <c r="A84" s="1" t="s">
        <v>81</v>
      </c>
      <c r="B84" s="6" t="s">
        <v>430</v>
      </c>
      <c r="C84">
        <f t="shared" si="6"/>
        <v>80</v>
      </c>
      <c r="D84" s="28">
        <v>29.88012475879591</v>
      </c>
      <c r="E84" s="28">
        <v>24.900103965663256</v>
      </c>
      <c r="F84" s="28">
        <v>85.65635764188161</v>
      </c>
      <c r="G84" s="28">
        <v>32.8681372346755</v>
      </c>
      <c r="H84" s="28">
        <v>53.78422456583264</v>
      </c>
      <c r="I84" s="28">
        <v>22.9080956484102</v>
      </c>
      <c r="J84" s="28">
        <v>30.87612891742244</v>
      </c>
      <c r="K84" s="28">
        <v>37.84815802780816</v>
      </c>
      <c r="L84" s="28">
        <v>67.72828278660405</v>
      </c>
      <c r="M84" s="28">
        <v>66.73227862797754</v>
      </c>
      <c r="N84" s="28">
        <v>72.70830357973671</v>
      </c>
      <c r="O84" s="28">
        <v>29.88012475879591</v>
      </c>
      <c r="P84" s="28">
        <v>12.948054062144893</v>
      </c>
      <c r="Q84" s="28">
        <v>0.9960041586265304</v>
      </c>
      <c r="R84" s="28">
        <v>2.988012475879591</v>
      </c>
      <c r="S84" s="28">
        <v>9.960041586265303</v>
      </c>
      <c r="T84" s="28">
        <v>138.44457804908774</v>
      </c>
      <c r="U84" s="28">
        <v>26.89211228291632</v>
      </c>
      <c r="V84" s="28">
        <v>25.896108124289785</v>
      </c>
      <c r="W84" s="28">
        <v>33.86414139330203</v>
      </c>
      <c r="X84" s="28">
        <v>15.936066538024486</v>
      </c>
      <c r="Y84" s="28">
        <v>7.968033269012243</v>
      </c>
      <c r="Z84" s="28">
        <v>16.932070696651014</v>
      </c>
      <c r="AA84" s="28">
        <v>2.988012475879591</v>
      </c>
      <c r="AB84" s="28">
        <v>15.936066538024486</v>
      </c>
      <c r="AC84" s="28">
        <v>42.828178820940806</v>
      </c>
      <c r="AD84" s="28">
        <v>20.916087331157136</v>
      </c>
      <c r="AE84" s="28">
        <v>3.9840166345061214</v>
      </c>
      <c r="AF84" s="28">
        <v>39.84016634506121</v>
      </c>
      <c r="AG84" s="28">
        <v>16.932070696651014</v>
      </c>
      <c r="AH84" s="28">
        <v>4.980020793132652</v>
      </c>
      <c r="AI84" s="28">
        <v>0</v>
      </c>
      <c r="AJ84" s="28">
        <v>64.74027031072447</v>
      </c>
      <c r="AK84" s="28">
        <v>113.54447408342446</v>
      </c>
      <c r="AL84" s="28">
        <v>140.43658636634078</v>
      </c>
      <c r="AM84" s="28">
        <v>139.44058220771424</v>
      </c>
      <c r="AN84" s="28">
        <v>151.39263211123264</v>
      </c>
      <c r="AO84" s="28">
        <v>100.59642002127957</v>
      </c>
      <c r="AP84" s="28">
        <v>21.912091489783666</v>
      </c>
      <c r="AQ84" s="28">
        <v>0.9960041586265304</v>
      </c>
      <c r="AR84" s="28">
        <v>0</v>
      </c>
      <c r="AS84" s="28">
        <v>10.956045744891833</v>
      </c>
      <c r="AT84" s="28">
        <v>1741.0152692791748</v>
      </c>
      <c r="AU84" s="28">
        <v>51.85278332609639</v>
      </c>
      <c r="AV84" s="28">
        <v>0</v>
      </c>
      <c r="AW84" s="28">
        <v>27270.593863194397</v>
      </c>
      <c r="AX84" s="28">
        <v>28281.538084200325</v>
      </c>
      <c r="AY84" s="28">
        <v>0</v>
      </c>
      <c r="AZ84" s="28">
        <v>0</v>
      </c>
      <c r="BA84" s="28">
        <v>55603.984730720826</v>
      </c>
      <c r="BB84" s="28">
        <v>57345</v>
      </c>
      <c r="BD84" s="28">
        <f t="shared" si="7"/>
        <v>0</v>
      </c>
      <c r="BE84" s="28">
        <f t="shared" si="8"/>
        <v>0</v>
      </c>
      <c r="BF84" s="28">
        <f t="shared" si="9"/>
        <v>0</v>
      </c>
      <c r="BH84" s="28">
        <v>57345</v>
      </c>
      <c r="BI84" s="28">
        <f t="shared" si="10"/>
        <v>0</v>
      </c>
    </row>
    <row r="85" spans="1:61" ht="12.75">
      <c r="A85" s="1"/>
      <c r="B85" s="11" t="s">
        <v>431</v>
      </c>
      <c r="C85">
        <f t="shared" si="6"/>
        <v>81</v>
      </c>
      <c r="D85" s="28">
        <v>72912.18652320615</v>
      </c>
      <c r="E85" s="28">
        <v>19154.773832500003</v>
      </c>
      <c r="F85" s="28">
        <v>36252.01745033875</v>
      </c>
      <c r="G85" s="28">
        <v>19308.036490071296</v>
      </c>
      <c r="H85" s="28">
        <v>42131.753323577286</v>
      </c>
      <c r="I85" s="28">
        <v>17857.947907915717</v>
      </c>
      <c r="J85" s="28">
        <v>27062.18055184271</v>
      </c>
      <c r="K85" s="28">
        <v>37625.36724461154</v>
      </c>
      <c r="L85" s="28">
        <v>24947.197737961345</v>
      </c>
      <c r="M85" s="28">
        <v>36874.533596020876</v>
      </c>
      <c r="N85" s="28">
        <v>58483.28154474805</v>
      </c>
      <c r="O85" s="28">
        <v>49606.52121996155</v>
      </c>
      <c r="P85" s="28">
        <v>21112.050628449666</v>
      </c>
      <c r="Q85" s="28">
        <v>36432.45248564838</v>
      </c>
      <c r="R85" s="28">
        <v>8658.604983412206</v>
      </c>
      <c r="S85" s="28">
        <v>25157.59337487237</v>
      </c>
      <c r="T85" s="28">
        <v>133700.57413153542</v>
      </c>
      <c r="U85" s="28">
        <v>19974.49552706329</v>
      </c>
      <c r="V85" s="28">
        <v>24140.467165071634</v>
      </c>
      <c r="W85" s="28">
        <v>19477.642230455876</v>
      </c>
      <c r="X85" s="28">
        <v>18398.394751553</v>
      </c>
      <c r="Y85" s="28">
        <v>14854.762434565522</v>
      </c>
      <c r="Z85" s="28">
        <v>14305.127324554905</v>
      </c>
      <c r="AA85" s="28">
        <v>6111.55065509113</v>
      </c>
      <c r="AB85" s="28">
        <v>38040.18570293096</v>
      </c>
      <c r="AC85" s="28">
        <v>48114.59385305376</v>
      </c>
      <c r="AD85" s="28">
        <v>18657.400193793503</v>
      </c>
      <c r="AE85" s="28">
        <v>21639.326144035786</v>
      </c>
      <c r="AF85" s="28">
        <v>29003.222310029283</v>
      </c>
      <c r="AG85" s="28">
        <v>38086.837862382476</v>
      </c>
      <c r="AH85" s="28">
        <v>6256.306795073629</v>
      </c>
      <c r="AI85" s="28">
        <v>53555.746112121604</v>
      </c>
      <c r="AJ85" s="28">
        <v>73490.46757186475</v>
      </c>
      <c r="AK85" s="28">
        <v>85407.98346661402</v>
      </c>
      <c r="AL85" s="28">
        <v>81483.21708479089</v>
      </c>
      <c r="AM85" s="28">
        <v>61243.757511588854</v>
      </c>
      <c r="AN85" s="28">
        <v>70543.56417367826</v>
      </c>
      <c r="AO85" s="28">
        <v>103868.4677568325</v>
      </c>
      <c r="AP85" s="28">
        <v>53725.558793182376</v>
      </c>
      <c r="AQ85" s="28">
        <v>10966.47855406241</v>
      </c>
      <c r="AR85" s="28">
        <v>144663.34675178185</v>
      </c>
      <c r="AS85" s="28">
        <v>25306.664110978803</v>
      </c>
      <c r="AT85" s="28">
        <v>1748592.6378638244</v>
      </c>
      <c r="AU85" s="28">
        <v>319060.06859094114</v>
      </c>
      <c r="AV85" s="28">
        <v>474070.28276107536</v>
      </c>
      <c r="AW85" s="28">
        <v>32325.81365977137</v>
      </c>
      <c r="AX85" s="28">
        <v>1219312.3599912624</v>
      </c>
      <c r="AY85" s="28">
        <v>323160.6552678697</v>
      </c>
      <c r="AZ85" s="28">
        <v>5894.1818652558995</v>
      </c>
      <c r="BA85" s="28">
        <v>2373823.3621361754</v>
      </c>
      <c r="BB85" s="28">
        <v>4122416</v>
      </c>
      <c r="BD85" s="28">
        <f t="shared" si="7"/>
        <v>0</v>
      </c>
      <c r="BE85" s="28">
        <f t="shared" si="8"/>
        <v>0</v>
      </c>
      <c r="BF85" s="28">
        <f t="shared" si="9"/>
        <v>0</v>
      </c>
      <c r="BH85" s="28">
        <v>4122416</v>
      </c>
      <c r="BI85" s="28">
        <f t="shared" si="10"/>
        <v>0</v>
      </c>
    </row>
    <row r="86" spans="1:58" ht="12.75">
      <c r="A86" s="5"/>
      <c r="B86" s="12" t="s">
        <v>432</v>
      </c>
      <c r="C86">
        <f t="shared" si="6"/>
        <v>82</v>
      </c>
      <c r="D86" s="28">
        <v>7443.289763761961</v>
      </c>
      <c r="E86" s="28">
        <v>2000.8859660338721</v>
      </c>
      <c r="F86" s="28">
        <v>3855.522271818749</v>
      </c>
      <c r="G86" s="28">
        <v>2262.6207552780475</v>
      </c>
      <c r="H86" s="28">
        <v>6907.217999996708</v>
      </c>
      <c r="I86" s="28">
        <v>3451.8238935490567</v>
      </c>
      <c r="J86" s="28">
        <v>3410.1413688053494</v>
      </c>
      <c r="K86" s="28">
        <v>5006.0913180286725</v>
      </c>
      <c r="L86" s="28">
        <v>3572.3921272476855</v>
      </c>
      <c r="M86" s="28">
        <v>8975.82779415162</v>
      </c>
      <c r="N86" s="28">
        <v>7989.967793029309</v>
      </c>
      <c r="O86" s="28">
        <v>7405.499848936989</v>
      </c>
      <c r="P86" s="28">
        <v>1317.5442435836007</v>
      </c>
      <c r="Q86" s="28">
        <v>2858.1383867045415</v>
      </c>
      <c r="R86" s="28">
        <v>1495.5707238897783</v>
      </c>
      <c r="S86" s="28">
        <v>3471.9311485007656</v>
      </c>
      <c r="T86" s="28">
        <v>28919.21502469672</v>
      </c>
      <c r="U86" s="28">
        <v>3194.7315370865094</v>
      </c>
      <c r="V86" s="28">
        <v>2856.346550028</v>
      </c>
      <c r="W86" s="28">
        <v>3881.8449081534745</v>
      </c>
      <c r="X86" s="28">
        <v>2107.777532563072</v>
      </c>
      <c r="Y86" s="28">
        <v>1123.1344941147158</v>
      </c>
      <c r="Z86" s="28">
        <v>1009.1964860192783</v>
      </c>
      <c r="AA86" s="28">
        <v>71.55590396270873</v>
      </c>
      <c r="AB86" s="28">
        <v>3444.3410705207307</v>
      </c>
      <c r="AC86" s="28">
        <v>675.6399831452825</v>
      </c>
      <c r="AD86" s="28">
        <v>451.8522537535502</v>
      </c>
      <c r="AE86" s="28">
        <v>347.2288548060849</v>
      </c>
      <c r="AF86" s="28">
        <v>664.7265988049861</v>
      </c>
      <c r="AG86" s="28">
        <v>2710.889197613817</v>
      </c>
      <c r="AH86" s="28">
        <v>759.7268298167578</v>
      </c>
      <c r="AI86" s="28">
        <v>3797.2231648911093</v>
      </c>
      <c r="AJ86" s="28">
        <v>5124.626939495201</v>
      </c>
      <c r="AK86" s="28">
        <v>6859.418988229826</v>
      </c>
      <c r="AL86" s="28">
        <v>7079.37504530299</v>
      </c>
      <c r="AM86" s="28">
        <v>4266.570325678716</v>
      </c>
      <c r="AN86" s="28">
        <v>2815.244849114196</v>
      </c>
      <c r="AO86" s="28">
        <v>6980.749804998746</v>
      </c>
      <c r="AP86" s="28">
        <v>3283.042601886987</v>
      </c>
      <c r="AQ86" s="28">
        <v>483.34130281817113</v>
      </c>
      <c r="AR86" s="28">
        <v>7745.860035558975</v>
      </c>
      <c r="AS86" s="28">
        <v>1204.1590950251905</v>
      </c>
      <c r="AT86" s="28">
        <v>173282.28478140247</v>
      </c>
      <c r="AU86" s="28">
        <v>0</v>
      </c>
      <c r="AV86" s="28">
        <v>46.925665626855036</v>
      </c>
      <c r="AW86" s="28">
        <v>80.2135405897281</v>
      </c>
      <c r="AX86" s="28">
        <v>59444.22880787075</v>
      </c>
      <c r="AY86" s="28">
        <v>37861.80108375581</v>
      </c>
      <c r="AZ86" s="28">
        <v>963.5461207543432</v>
      </c>
      <c r="BA86" s="28">
        <v>98396.71521859748</v>
      </c>
      <c r="BB86" s="28">
        <v>271679</v>
      </c>
      <c r="BD86" s="28">
        <f t="shared" si="7"/>
        <v>0</v>
      </c>
      <c r="BE86" s="28">
        <f t="shared" si="8"/>
        <v>0</v>
      </c>
      <c r="BF86" s="28">
        <f t="shared" si="9"/>
        <v>0</v>
      </c>
    </row>
    <row r="87" spans="2:58" ht="12.75">
      <c r="B87" s="12" t="s">
        <v>433</v>
      </c>
      <c r="C87">
        <f t="shared" si="6"/>
        <v>83</v>
      </c>
      <c r="D87" s="28">
        <v>174.99882312800364</v>
      </c>
      <c r="E87" s="28">
        <v>54.14394049310623</v>
      </c>
      <c r="F87" s="28">
        <v>105.0779620576332</v>
      </c>
      <c r="G87" s="28">
        <v>67.68945844204664</v>
      </c>
      <c r="H87" s="28">
        <v>173.03333347827834</v>
      </c>
      <c r="I87" s="28">
        <v>64.65362018808163</v>
      </c>
      <c r="J87" s="28">
        <v>154.46367306311316</v>
      </c>
      <c r="K87" s="28">
        <v>242.99864708744718</v>
      </c>
      <c r="L87" s="28">
        <v>193.22076525015754</v>
      </c>
      <c r="M87" s="28">
        <v>403.1670867531948</v>
      </c>
      <c r="N87" s="28">
        <v>444.82336487666703</v>
      </c>
      <c r="O87" s="28">
        <v>347.50329608509736</v>
      </c>
      <c r="P87" s="28">
        <v>80.69236745503285</v>
      </c>
      <c r="Q87" s="28">
        <v>129.64880947137118</v>
      </c>
      <c r="R87" s="28">
        <v>91.15053827825807</v>
      </c>
      <c r="S87" s="28">
        <v>68.14345270345824</v>
      </c>
      <c r="T87" s="28">
        <v>277.6322064602163</v>
      </c>
      <c r="U87" s="28">
        <v>168.6964231478454</v>
      </c>
      <c r="V87" s="28">
        <v>119.21712685737941</v>
      </c>
      <c r="W87" s="28">
        <v>278.73822746903215</v>
      </c>
      <c r="X87" s="28">
        <v>180.58147861263248</v>
      </c>
      <c r="Y87" s="28">
        <v>140.93547992665646</v>
      </c>
      <c r="Z87" s="28">
        <v>90.41037645043866</v>
      </c>
      <c r="AA87" s="28">
        <v>3.062716996789413</v>
      </c>
      <c r="AB87" s="28">
        <v>44.90808355829037</v>
      </c>
      <c r="AC87" s="28">
        <v>22.560116272899037</v>
      </c>
      <c r="AD87" s="28">
        <v>20.192879925460435</v>
      </c>
      <c r="AE87" s="28">
        <v>18.89820503002409</v>
      </c>
      <c r="AF87" s="28">
        <v>21.84661300192899</v>
      </c>
      <c r="AG87" s="28">
        <v>77.5718003786875</v>
      </c>
      <c r="AH87" s="28">
        <v>48.98466893176027</v>
      </c>
      <c r="AI87" s="28">
        <v>72.8525953070695</v>
      </c>
      <c r="AJ87" s="28">
        <v>296.38317648684296</v>
      </c>
      <c r="AK87" s="28">
        <v>86.71362581876885</v>
      </c>
      <c r="AL87" s="28">
        <v>142.1783877854249</v>
      </c>
      <c r="AM87" s="28">
        <v>88.0256814574586</v>
      </c>
      <c r="AN87" s="28">
        <v>31.95300871793124</v>
      </c>
      <c r="AO87" s="28">
        <v>245.21549639557074</v>
      </c>
      <c r="AP87" s="28">
        <v>75.05271360160154</v>
      </c>
      <c r="AQ87" s="28">
        <v>8.972549882437946</v>
      </c>
      <c r="AR87" s="28">
        <v>125.00935332122414</v>
      </c>
      <c r="AS87" s="28">
        <v>63.61204033699825</v>
      </c>
      <c r="AT87" s="28">
        <v>5545.614170942317</v>
      </c>
      <c r="AU87" s="28">
        <v>0</v>
      </c>
      <c r="AV87" s="28">
        <v>0</v>
      </c>
      <c r="AW87" s="28">
        <v>0</v>
      </c>
      <c r="AX87" s="28">
        <v>2089.2308448746508</v>
      </c>
      <c r="AY87" s="28">
        <v>2132.0817668708114</v>
      </c>
      <c r="AZ87" s="28">
        <v>58.0732173122216</v>
      </c>
      <c r="BA87" s="28">
        <v>4279.385829057684</v>
      </c>
      <c r="BB87" s="28">
        <v>9825</v>
      </c>
      <c r="BD87" s="28">
        <f t="shared" si="7"/>
        <v>0</v>
      </c>
      <c r="BE87" s="28">
        <f t="shared" si="8"/>
        <v>0</v>
      </c>
      <c r="BF87" s="28">
        <f t="shared" si="9"/>
        <v>0</v>
      </c>
    </row>
    <row r="88" spans="2:58" ht="12.75">
      <c r="B88" s="12" t="s">
        <v>434</v>
      </c>
      <c r="C88">
        <f t="shared" si="6"/>
        <v>84</v>
      </c>
      <c r="D88" s="28">
        <v>3399.448933539777</v>
      </c>
      <c r="E88" s="28">
        <v>914.6319142629173</v>
      </c>
      <c r="F88" s="28">
        <v>1484.3729958815338</v>
      </c>
      <c r="G88" s="28">
        <v>1103.9914106366725</v>
      </c>
      <c r="H88" s="28">
        <v>1720.7517045273282</v>
      </c>
      <c r="I88" s="28">
        <v>1042.9493426960687</v>
      </c>
      <c r="J88" s="28">
        <v>845.2250266818745</v>
      </c>
      <c r="K88" s="28">
        <v>1571.6927671995475</v>
      </c>
      <c r="L88" s="28">
        <v>1399.0948985881766</v>
      </c>
      <c r="M88" s="28">
        <v>2532.0102530236113</v>
      </c>
      <c r="N88" s="28">
        <v>2341.4091301832113</v>
      </c>
      <c r="O88" s="28">
        <v>1548.4089862425803</v>
      </c>
      <c r="P88" s="28">
        <v>904.026175655371</v>
      </c>
      <c r="Q88" s="28">
        <v>1467.6256726764138</v>
      </c>
      <c r="R88" s="28">
        <v>251.09037355333888</v>
      </c>
      <c r="S88" s="28">
        <v>704.430263356452</v>
      </c>
      <c r="T88" s="28">
        <v>2521.621121708596</v>
      </c>
      <c r="U88" s="28">
        <v>724.3217429009404</v>
      </c>
      <c r="V88" s="28">
        <v>1092.1547469544732</v>
      </c>
      <c r="W88" s="28">
        <v>441.1229388926612</v>
      </c>
      <c r="X88" s="28">
        <v>489.0777340672948</v>
      </c>
      <c r="Y88" s="28">
        <v>473.97963816215884</v>
      </c>
      <c r="Z88" s="28">
        <v>764.8944644017851</v>
      </c>
      <c r="AA88" s="28">
        <v>92.56492935179125</v>
      </c>
      <c r="AB88" s="28">
        <v>909.9048373299943</v>
      </c>
      <c r="AC88" s="28">
        <v>2189.997457818063</v>
      </c>
      <c r="AD88" s="28">
        <v>986.6485815515301</v>
      </c>
      <c r="AE88" s="28">
        <v>230.2999765651583</v>
      </c>
      <c r="AF88" s="28">
        <v>360.8274998412237</v>
      </c>
      <c r="AG88" s="28">
        <v>1663.8336307467255</v>
      </c>
      <c r="AH88" s="28">
        <v>256.667645281376</v>
      </c>
      <c r="AI88" s="28">
        <v>6019.2792291738115</v>
      </c>
      <c r="AJ88" s="28">
        <v>3017.5014431235572</v>
      </c>
      <c r="AK88" s="28">
        <v>3333.7736713457325</v>
      </c>
      <c r="AL88" s="28">
        <v>3537.734135658788</v>
      </c>
      <c r="AM88" s="28">
        <v>4418.736367785578</v>
      </c>
      <c r="AN88" s="28">
        <v>2681.048313741769</v>
      </c>
      <c r="AO88" s="28">
        <v>7876.63901920787</v>
      </c>
      <c r="AP88" s="28">
        <v>3888.1316489124724</v>
      </c>
      <c r="AQ88" s="28">
        <v>215.30446831096924</v>
      </c>
      <c r="AR88" s="28">
        <v>7740.428716044193</v>
      </c>
      <c r="AS88" s="28">
        <v>2176.1143011740273</v>
      </c>
      <c r="AT88" s="28">
        <v>81333.7681087574</v>
      </c>
      <c r="AU88" s="28">
        <v>9950.860960072436</v>
      </c>
      <c r="AV88" s="28">
        <v>0.0006083909276744865</v>
      </c>
      <c r="AW88" s="28">
        <v>0.1336513189915312</v>
      </c>
      <c r="AX88" s="28">
        <v>68269.99844375456</v>
      </c>
      <c r="AY88" s="28">
        <v>11428.529640425095</v>
      </c>
      <c r="AZ88" s="28">
        <v>331.7085872805676</v>
      </c>
      <c r="BA88" s="28">
        <v>89981.23189124258</v>
      </c>
      <c r="BB88" s="28">
        <v>171315</v>
      </c>
      <c r="BD88" s="28">
        <f t="shared" si="7"/>
        <v>0</v>
      </c>
      <c r="BE88" s="28">
        <f t="shared" si="8"/>
        <v>0</v>
      </c>
      <c r="BF88" s="28">
        <f t="shared" si="9"/>
        <v>0</v>
      </c>
    </row>
    <row r="89" spans="2:58" ht="12.75">
      <c r="B89" s="12" t="s">
        <v>435</v>
      </c>
      <c r="C89">
        <f t="shared" si="6"/>
        <v>85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0</v>
      </c>
      <c r="AX89" s="28">
        <v>0</v>
      </c>
      <c r="AY89" s="28">
        <v>0</v>
      </c>
      <c r="AZ89" s="28">
        <v>0</v>
      </c>
      <c r="BA89" s="28">
        <v>0</v>
      </c>
      <c r="BB89" s="28">
        <v>0</v>
      </c>
      <c r="BD89" s="28">
        <f t="shared" si="7"/>
        <v>0</v>
      </c>
      <c r="BE89" s="28">
        <f t="shared" si="8"/>
        <v>0</v>
      </c>
      <c r="BF89" s="28">
        <f t="shared" si="9"/>
        <v>0</v>
      </c>
    </row>
    <row r="90" spans="2:58" ht="12.75">
      <c r="B90" s="12" t="s">
        <v>436</v>
      </c>
      <c r="C90">
        <f t="shared" si="6"/>
        <v>86</v>
      </c>
      <c r="D90" s="28">
        <v>1055.975846846667</v>
      </c>
      <c r="E90" s="28">
        <v>64.64948703702305</v>
      </c>
      <c r="F90" s="28">
        <v>161.89102828621517</v>
      </c>
      <c r="G90" s="28">
        <v>107.30415486558519</v>
      </c>
      <c r="H90" s="28">
        <v>181.4954193327891</v>
      </c>
      <c r="I90" s="28">
        <v>65.34116767314255</v>
      </c>
      <c r="J90" s="28">
        <v>109.61515010197003</v>
      </c>
      <c r="K90" s="28">
        <v>313.4343795068812</v>
      </c>
      <c r="L90" s="28">
        <v>230.5833363844367</v>
      </c>
      <c r="M90" s="28">
        <v>924.9556950294284</v>
      </c>
      <c r="N90" s="28">
        <v>511.69586574362114</v>
      </c>
      <c r="O90" s="28">
        <v>223.67061241481932</v>
      </c>
      <c r="P90" s="28">
        <v>222.8741832076398</v>
      </c>
      <c r="Q90" s="28">
        <v>184.71750645921873</v>
      </c>
      <c r="R90" s="28">
        <v>21.005456831417657</v>
      </c>
      <c r="S90" s="28">
        <v>51.599072709396104</v>
      </c>
      <c r="T90" s="28">
        <v>102.60453092290288</v>
      </c>
      <c r="U90" s="28">
        <v>72.34373470176847</v>
      </c>
      <c r="V90" s="28">
        <v>130.50033104638</v>
      </c>
      <c r="W90" s="28">
        <v>38.18295076228888</v>
      </c>
      <c r="X90" s="28">
        <v>18.678388873299987</v>
      </c>
      <c r="Y90" s="28">
        <v>26.144762880160805</v>
      </c>
      <c r="Z90" s="28">
        <v>35.128569609985895</v>
      </c>
      <c r="AA90" s="28">
        <v>4.256534893218345</v>
      </c>
      <c r="AB90" s="28">
        <v>103.6938198750243</v>
      </c>
      <c r="AC90" s="28">
        <v>48.75028117266029</v>
      </c>
      <c r="AD90" s="28">
        <v>37.54418557355914</v>
      </c>
      <c r="AE90" s="28">
        <v>33.135757618437644</v>
      </c>
      <c r="AF90" s="28">
        <v>25.152957644310707</v>
      </c>
      <c r="AG90" s="28">
        <v>369.93464267865016</v>
      </c>
      <c r="AH90" s="28">
        <v>58.20714202316374</v>
      </c>
      <c r="AI90" s="28">
        <v>118.97622492475435</v>
      </c>
      <c r="AJ90" s="28">
        <v>750.6288131707007</v>
      </c>
      <c r="AK90" s="28">
        <v>93.66699641620818</v>
      </c>
      <c r="AL90" s="28">
        <v>127.48507804055711</v>
      </c>
      <c r="AM90" s="28">
        <v>178.5628173992173</v>
      </c>
      <c r="AN90" s="28">
        <v>149.42747307812022</v>
      </c>
      <c r="AO90" s="28">
        <v>1722.2042407429337</v>
      </c>
      <c r="AP90" s="28">
        <v>188.94759309175606</v>
      </c>
      <c r="AQ90" s="28">
        <v>18.318705894552316</v>
      </c>
      <c r="AR90" s="28">
        <v>456.8437553054162</v>
      </c>
      <c r="AS90" s="28">
        <v>192.53486243377114</v>
      </c>
      <c r="AT90" s="28">
        <v>9532.66351320405</v>
      </c>
      <c r="AU90" s="28">
        <v>2589.755695561121</v>
      </c>
      <c r="AV90" s="28">
        <v>0</v>
      </c>
      <c r="AW90" s="28">
        <v>0</v>
      </c>
      <c r="AX90" s="28">
        <v>9319.817626071213</v>
      </c>
      <c r="AY90" s="28">
        <v>5319.043572956599</v>
      </c>
      <c r="AZ90" s="28">
        <v>139.71959220701464</v>
      </c>
      <c r="BA90" s="28">
        <v>17368.336486795946</v>
      </c>
      <c r="BB90" s="28">
        <v>26901</v>
      </c>
      <c r="BD90" s="28">
        <f t="shared" si="7"/>
        <v>0</v>
      </c>
      <c r="BE90" s="28">
        <f t="shared" si="8"/>
        <v>0</v>
      </c>
      <c r="BF90" s="28">
        <f t="shared" si="9"/>
        <v>0</v>
      </c>
    </row>
    <row r="91" spans="2:58" ht="12.75">
      <c r="B91" s="12" t="s">
        <v>437</v>
      </c>
      <c r="C91">
        <f t="shared" si="6"/>
        <v>87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  <c r="AW91" s="28">
        <v>0</v>
      </c>
      <c r="AX91" s="28">
        <v>0</v>
      </c>
      <c r="AY91" s="28">
        <v>0</v>
      </c>
      <c r="AZ91" s="28">
        <v>0</v>
      </c>
      <c r="BA91" s="28">
        <v>0</v>
      </c>
      <c r="BB91" s="28">
        <v>0</v>
      </c>
      <c r="BD91" s="28">
        <f t="shared" si="7"/>
        <v>0</v>
      </c>
      <c r="BE91" s="28">
        <f t="shared" si="8"/>
        <v>0</v>
      </c>
      <c r="BF91" s="28">
        <f t="shared" si="9"/>
        <v>0</v>
      </c>
    </row>
    <row r="92" spans="2:58" ht="12.75">
      <c r="B92" s="12" t="s">
        <v>438</v>
      </c>
      <c r="C92">
        <f t="shared" si="6"/>
        <v>88</v>
      </c>
      <c r="D92" s="28">
        <v>2041.1001095174609</v>
      </c>
      <c r="E92" s="28">
        <v>873.9148596730798</v>
      </c>
      <c r="F92" s="28">
        <v>1313.1182916171172</v>
      </c>
      <c r="G92" s="28">
        <v>666.3577307063392</v>
      </c>
      <c r="H92" s="28">
        <v>1453.7482190876192</v>
      </c>
      <c r="I92" s="28">
        <v>624.2840679779355</v>
      </c>
      <c r="J92" s="28">
        <v>872.3742295049886</v>
      </c>
      <c r="K92" s="28">
        <v>1260.4156435659252</v>
      </c>
      <c r="L92" s="28">
        <v>858.5111345681977</v>
      </c>
      <c r="M92" s="28">
        <v>1273.5055750212557</v>
      </c>
      <c r="N92" s="28">
        <v>1867.8223014191187</v>
      </c>
      <c r="O92" s="28">
        <v>1620.3960363589651</v>
      </c>
      <c r="P92" s="28">
        <v>625.8124016486867</v>
      </c>
      <c r="Q92" s="28">
        <v>1292.4171390400822</v>
      </c>
      <c r="R92" s="28">
        <v>318.57792403500144</v>
      </c>
      <c r="S92" s="28">
        <v>799.3026878575532</v>
      </c>
      <c r="T92" s="28">
        <v>9285.352984676125</v>
      </c>
      <c r="U92" s="28">
        <v>671.4110350996439</v>
      </c>
      <c r="V92" s="28">
        <v>781.3140800421306</v>
      </c>
      <c r="W92" s="28">
        <v>669.4687442666747</v>
      </c>
      <c r="X92" s="28">
        <v>580.4901143306988</v>
      </c>
      <c r="Y92" s="28">
        <v>494.0431903507847</v>
      </c>
      <c r="Z92" s="28">
        <v>429.2427789636114</v>
      </c>
      <c r="AA92" s="28">
        <v>278.00925970436305</v>
      </c>
      <c r="AB92" s="28">
        <v>296.9664857849974</v>
      </c>
      <c r="AC92" s="28">
        <v>1604.4583085373176</v>
      </c>
      <c r="AD92" s="28">
        <v>569.3619054024023</v>
      </c>
      <c r="AE92" s="28">
        <v>652.111061944509</v>
      </c>
      <c r="AF92" s="28">
        <v>694.2240206782672</v>
      </c>
      <c r="AG92" s="28">
        <v>1145.932866199645</v>
      </c>
      <c r="AH92" s="28">
        <v>200.1069188733123</v>
      </c>
      <c r="AI92" s="28">
        <v>2200.922673581642</v>
      </c>
      <c r="AJ92" s="28">
        <v>2197.3920558589666</v>
      </c>
      <c r="AK92" s="28">
        <v>3364.4432515754456</v>
      </c>
      <c r="AL92" s="28">
        <v>4690.0102684213625</v>
      </c>
      <c r="AM92" s="28">
        <v>3261.3472960901863</v>
      </c>
      <c r="AN92" s="28">
        <v>3658.762181669726</v>
      </c>
      <c r="AO92" s="28">
        <v>3703.7236818223996</v>
      </c>
      <c r="AP92" s="28">
        <v>2828.266649324815</v>
      </c>
      <c r="AQ92" s="28">
        <v>412.5844190314599</v>
      </c>
      <c r="AR92" s="28">
        <v>6352.511387988346</v>
      </c>
      <c r="AS92" s="28">
        <v>923.9155900512088</v>
      </c>
      <c r="AT92" s="28">
        <v>69708.03156186939</v>
      </c>
      <c r="AU92" s="28">
        <v>8856.314753425338</v>
      </c>
      <c r="AV92" s="28">
        <v>655.7909649068587</v>
      </c>
      <c r="AW92" s="28">
        <v>465.83914831990694</v>
      </c>
      <c r="AX92" s="28">
        <v>37598.36428616653</v>
      </c>
      <c r="AY92" s="28">
        <v>9425.88866812205</v>
      </c>
      <c r="AZ92" s="28">
        <v>311.7706171899499</v>
      </c>
      <c r="BA92" s="28">
        <v>57313.96843813061</v>
      </c>
      <c r="BB92" s="28">
        <v>127022</v>
      </c>
      <c r="BD92" s="28">
        <f t="shared" si="7"/>
        <v>0</v>
      </c>
      <c r="BE92" s="28">
        <f t="shared" si="8"/>
        <v>0</v>
      </c>
      <c r="BF92" s="28">
        <f t="shared" si="9"/>
        <v>0</v>
      </c>
    </row>
    <row r="93" spans="2:58" ht="12.75">
      <c r="B93" s="12" t="s">
        <v>439</v>
      </c>
      <c r="C93">
        <f t="shared" si="6"/>
        <v>89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D93" s="28">
        <f t="shared" si="7"/>
        <v>0</v>
      </c>
      <c r="BE93" s="28">
        <f t="shared" si="8"/>
        <v>0</v>
      </c>
      <c r="BF93" s="28">
        <f t="shared" si="9"/>
        <v>0</v>
      </c>
    </row>
    <row r="94" spans="2:58" ht="12.75">
      <c r="B94" s="13" t="s">
        <v>440</v>
      </c>
      <c r="C94">
        <f t="shared" si="6"/>
        <v>90</v>
      </c>
      <c r="D94" s="28">
        <v>87027.00000000001</v>
      </c>
      <c r="E94" s="28">
        <v>23063.000000000004</v>
      </c>
      <c r="F94" s="28">
        <v>43172</v>
      </c>
      <c r="G94" s="28">
        <v>23515.99999999999</v>
      </c>
      <c r="H94" s="28">
        <v>52568</v>
      </c>
      <c r="I94" s="28">
        <v>23107</v>
      </c>
      <c r="J94" s="28">
        <v>32454.000000000007</v>
      </c>
      <c r="K94" s="28">
        <v>46020.000000000015</v>
      </c>
      <c r="L94" s="28">
        <v>31201</v>
      </c>
      <c r="M94" s="28">
        <v>50983.999999999985</v>
      </c>
      <c r="N94" s="28">
        <v>71638.99999999997</v>
      </c>
      <c r="O94" s="28">
        <v>60752</v>
      </c>
      <c r="P94" s="28">
        <v>24263</v>
      </c>
      <c r="Q94" s="28">
        <v>42365</v>
      </c>
      <c r="R94" s="28">
        <v>10836</v>
      </c>
      <c r="S94" s="28">
        <v>30252.999999999993</v>
      </c>
      <c r="T94" s="28">
        <v>174807</v>
      </c>
      <c r="U94" s="28">
        <v>24806</v>
      </c>
      <c r="V94" s="28">
        <v>29120</v>
      </c>
      <c r="W94" s="28">
        <v>24787.00000000001</v>
      </c>
      <c r="X94" s="28">
        <v>21775</v>
      </c>
      <c r="Y94" s="28">
        <v>17113</v>
      </c>
      <c r="Z94" s="28">
        <v>16634.000000000004</v>
      </c>
      <c r="AA94" s="28">
        <v>6561</v>
      </c>
      <c r="AB94" s="28">
        <v>42840</v>
      </c>
      <c r="AC94" s="28">
        <v>52655.99999999998</v>
      </c>
      <c r="AD94" s="28">
        <v>20723.000000000004</v>
      </c>
      <c r="AE94" s="28">
        <v>22921.000000000004</v>
      </c>
      <c r="AF94" s="28">
        <v>30770</v>
      </c>
      <c r="AG94" s="28">
        <v>44055.00000000001</v>
      </c>
      <c r="AH94" s="28">
        <v>7579.999999999999</v>
      </c>
      <c r="AI94" s="28">
        <v>65765</v>
      </c>
      <c r="AJ94" s="28">
        <v>84877</v>
      </c>
      <c r="AK94" s="28">
        <v>99146</v>
      </c>
      <c r="AL94" s="28">
        <v>97060</v>
      </c>
      <c r="AM94" s="28">
        <v>73457</v>
      </c>
      <c r="AN94" s="28">
        <v>79880</v>
      </c>
      <c r="AO94" s="28">
        <v>124397.00000000003</v>
      </c>
      <c r="AP94" s="28">
        <v>63989.00000000001</v>
      </c>
      <c r="AQ94" s="28">
        <v>12105.000000000002</v>
      </c>
      <c r="AR94" s="28">
        <v>167084.00000000003</v>
      </c>
      <c r="AS94" s="28">
        <v>29867</v>
      </c>
      <c r="AT94" s="28">
        <v>2087995</v>
      </c>
      <c r="AU94" s="28">
        <v>340457.00000000006</v>
      </c>
      <c r="AV94" s="28">
        <v>474773</v>
      </c>
      <c r="AW94" s="28">
        <v>32872</v>
      </c>
      <c r="AX94" s="28">
        <v>1396034.0000000002</v>
      </c>
      <c r="AY94" s="28">
        <v>389328.00000000006</v>
      </c>
      <c r="AZ94" s="28">
        <v>7698.999999999996</v>
      </c>
      <c r="BA94" s="28">
        <v>2641163</v>
      </c>
      <c r="BB94" s="28">
        <v>4729158</v>
      </c>
      <c r="BD94" s="28">
        <f t="shared" si="7"/>
        <v>0</v>
      </c>
      <c r="BE94" s="28">
        <f t="shared" si="8"/>
        <v>0</v>
      </c>
      <c r="BF94" s="28">
        <f t="shared" si="9"/>
        <v>0</v>
      </c>
    </row>
    <row r="95" spans="1:58" ht="12.75">
      <c r="A95" t="s">
        <v>441</v>
      </c>
      <c r="B95" s="13" t="s">
        <v>464</v>
      </c>
      <c r="C95">
        <f t="shared" si="6"/>
        <v>91</v>
      </c>
      <c r="D95" s="29">
        <v>47003</v>
      </c>
      <c r="E95" s="29">
        <v>3505</v>
      </c>
      <c r="F95" s="29">
        <v>8268</v>
      </c>
      <c r="G95" s="29">
        <v>7300</v>
      </c>
      <c r="H95" s="29">
        <v>6422</v>
      </c>
      <c r="I95" s="29">
        <v>2644</v>
      </c>
      <c r="J95" s="29">
        <v>10097</v>
      </c>
      <c r="K95" s="29">
        <v>13274</v>
      </c>
      <c r="L95" s="29">
        <v>7333</v>
      </c>
      <c r="M95" s="29">
        <v>7321</v>
      </c>
      <c r="N95" s="29">
        <v>7860</v>
      </c>
      <c r="O95" s="29">
        <v>14923</v>
      </c>
      <c r="P95" s="29">
        <v>7018</v>
      </c>
      <c r="Q95" s="29">
        <v>12366</v>
      </c>
      <c r="R95" s="29">
        <v>2814</v>
      </c>
      <c r="S95" s="29">
        <v>4144</v>
      </c>
      <c r="T95" s="29">
        <v>7230</v>
      </c>
      <c r="U95" s="29">
        <v>4616</v>
      </c>
      <c r="V95" s="29">
        <v>8217</v>
      </c>
      <c r="W95" s="29">
        <v>5899</v>
      </c>
      <c r="X95" s="29">
        <v>5792</v>
      </c>
      <c r="Y95" s="29">
        <v>6313</v>
      </c>
      <c r="Z95" s="29">
        <v>5518</v>
      </c>
      <c r="AA95" s="29">
        <v>647</v>
      </c>
      <c r="AB95" s="29">
        <v>4752</v>
      </c>
      <c r="AC95" s="29">
        <v>6337</v>
      </c>
      <c r="AD95" s="29">
        <v>2189</v>
      </c>
      <c r="AE95" s="29">
        <v>4276</v>
      </c>
      <c r="AF95" s="29">
        <v>1296</v>
      </c>
      <c r="AG95" s="29">
        <v>9319</v>
      </c>
      <c r="AH95" s="29">
        <v>2040</v>
      </c>
      <c r="AI95" s="29">
        <v>16183</v>
      </c>
      <c r="AJ95" s="29">
        <v>29210</v>
      </c>
      <c r="AK95" s="29">
        <v>107853</v>
      </c>
      <c r="AL95" s="29">
        <v>43018</v>
      </c>
      <c r="AM95" s="29">
        <v>25334</v>
      </c>
      <c r="AN95" s="29">
        <v>57154</v>
      </c>
      <c r="AO95" s="29">
        <v>75714</v>
      </c>
      <c r="AP95" s="29">
        <v>53726</v>
      </c>
      <c r="AQ95" s="29">
        <v>5357</v>
      </c>
      <c r="AR95" s="29">
        <v>275627</v>
      </c>
      <c r="AS95" s="29">
        <v>43482</v>
      </c>
      <c r="AT95" s="29">
        <v>969391</v>
      </c>
      <c r="AU95" s="28">
        <v>0</v>
      </c>
      <c r="AV95" s="28">
        <v>0</v>
      </c>
      <c r="AW95" s="28">
        <v>0</v>
      </c>
      <c r="AX95" s="28">
        <v>0</v>
      </c>
      <c r="AY95" s="28">
        <v>0</v>
      </c>
      <c r="AZ95" s="28">
        <v>0</v>
      </c>
      <c r="BA95" s="28">
        <v>0</v>
      </c>
      <c r="BB95" s="28">
        <v>969391</v>
      </c>
      <c r="BD95" s="28">
        <f t="shared" si="7"/>
        <v>0</v>
      </c>
      <c r="BE95" s="28">
        <f t="shared" si="8"/>
        <v>0</v>
      </c>
      <c r="BF95" s="28">
        <f t="shared" si="9"/>
        <v>0</v>
      </c>
    </row>
    <row r="96" spans="1:58" ht="12.75">
      <c r="A96" t="s">
        <v>442</v>
      </c>
      <c r="B96" s="13" t="s">
        <v>465</v>
      </c>
      <c r="C96">
        <f t="shared" si="6"/>
        <v>92</v>
      </c>
      <c r="D96" s="29">
        <v>36873</v>
      </c>
      <c r="E96" s="29">
        <v>2594</v>
      </c>
      <c r="F96" s="29">
        <v>5505</v>
      </c>
      <c r="G96" s="29">
        <v>5725</v>
      </c>
      <c r="H96" s="29">
        <v>4513</v>
      </c>
      <c r="I96" s="29">
        <v>1922</v>
      </c>
      <c r="J96" s="29">
        <v>7931</v>
      </c>
      <c r="K96" s="29">
        <v>10132</v>
      </c>
      <c r="L96" s="29">
        <v>5548</v>
      </c>
      <c r="M96" s="29">
        <v>5466</v>
      </c>
      <c r="N96" s="29">
        <v>5630</v>
      </c>
      <c r="O96" s="29">
        <v>11309</v>
      </c>
      <c r="P96" s="29">
        <v>5856</v>
      </c>
      <c r="Q96" s="29">
        <v>9599</v>
      </c>
      <c r="R96" s="29">
        <v>2128</v>
      </c>
      <c r="S96" s="29">
        <v>3086</v>
      </c>
      <c r="T96" s="29">
        <v>4892</v>
      </c>
      <c r="U96" s="29">
        <v>3371</v>
      </c>
      <c r="V96" s="29">
        <v>6137</v>
      </c>
      <c r="W96" s="29">
        <v>4522</v>
      </c>
      <c r="X96" s="29">
        <v>4497</v>
      </c>
      <c r="Y96" s="29">
        <v>5395</v>
      </c>
      <c r="Z96" s="29">
        <v>4426</v>
      </c>
      <c r="AA96" s="29">
        <v>474</v>
      </c>
      <c r="AB96" s="29">
        <v>3525</v>
      </c>
      <c r="AC96" s="29">
        <v>4663</v>
      </c>
      <c r="AD96" s="29">
        <v>1635</v>
      </c>
      <c r="AE96" s="29">
        <v>3409</v>
      </c>
      <c r="AF96" s="29">
        <v>876</v>
      </c>
      <c r="AG96" s="29">
        <v>7077</v>
      </c>
      <c r="AH96" s="29">
        <v>1695</v>
      </c>
      <c r="AI96" s="29">
        <v>12717</v>
      </c>
      <c r="AJ96" s="29">
        <v>24177</v>
      </c>
      <c r="AK96" s="29">
        <v>83320</v>
      </c>
      <c r="AL96" s="29">
        <v>35892</v>
      </c>
      <c r="AM96" s="29">
        <v>21080</v>
      </c>
      <c r="AN96" s="29">
        <v>44523</v>
      </c>
      <c r="AO96" s="29">
        <v>66932</v>
      </c>
      <c r="AP96" s="29">
        <v>44654</v>
      </c>
      <c r="AQ96" s="29">
        <v>4616</v>
      </c>
      <c r="AR96" s="29">
        <v>214804</v>
      </c>
      <c r="AS96" s="29">
        <v>37812</v>
      </c>
      <c r="AT96" s="29">
        <v>770938</v>
      </c>
      <c r="AU96" s="28">
        <v>0</v>
      </c>
      <c r="AV96" s="28">
        <v>0</v>
      </c>
      <c r="AW96" s="28">
        <v>0</v>
      </c>
      <c r="AX96" s="28">
        <v>0</v>
      </c>
      <c r="AY96" s="28">
        <v>0</v>
      </c>
      <c r="AZ96" s="28">
        <v>0</v>
      </c>
      <c r="BA96" s="28">
        <v>0</v>
      </c>
      <c r="BB96" s="28">
        <v>770938</v>
      </c>
      <c r="BD96" s="28">
        <f t="shared" si="7"/>
        <v>0</v>
      </c>
      <c r="BE96" s="28">
        <f t="shared" si="8"/>
        <v>0</v>
      </c>
      <c r="BF96" s="28">
        <f t="shared" si="9"/>
        <v>0</v>
      </c>
    </row>
    <row r="97" spans="1:58" ht="12.75">
      <c r="A97" t="s">
        <v>443</v>
      </c>
      <c r="B97" s="13" t="s">
        <v>466</v>
      </c>
      <c r="C97">
        <f t="shared" si="6"/>
        <v>93</v>
      </c>
      <c r="D97" s="29">
        <v>10130</v>
      </c>
      <c r="E97" s="29">
        <v>911</v>
      </c>
      <c r="F97" s="29">
        <v>2763</v>
      </c>
      <c r="G97" s="29">
        <v>1575</v>
      </c>
      <c r="H97" s="29">
        <v>1909</v>
      </c>
      <c r="I97" s="29">
        <v>722</v>
      </c>
      <c r="J97" s="29">
        <v>2166</v>
      </c>
      <c r="K97" s="29">
        <v>3142</v>
      </c>
      <c r="L97" s="29">
        <v>1785</v>
      </c>
      <c r="M97" s="29">
        <v>1855</v>
      </c>
      <c r="N97" s="29">
        <v>2230</v>
      </c>
      <c r="O97" s="29">
        <v>3614</v>
      </c>
      <c r="P97" s="29">
        <v>1162</v>
      </c>
      <c r="Q97" s="29">
        <v>2767</v>
      </c>
      <c r="R97" s="29">
        <v>686</v>
      </c>
      <c r="S97" s="29">
        <v>1058</v>
      </c>
      <c r="T97" s="29">
        <v>2338</v>
      </c>
      <c r="U97" s="29">
        <v>1245</v>
      </c>
      <c r="V97" s="29">
        <v>2080</v>
      </c>
      <c r="W97" s="29">
        <v>1377</v>
      </c>
      <c r="X97" s="29">
        <v>1295</v>
      </c>
      <c r="Y97" s="29">
        <v>918</v>
      </c>
      <c r="Z97" s="29">
        <v>1092</v>
      </c>
      <c r="AA97" s="29">
        <v>173</v>
      </c>
      <c r="AB97" s="29">
        <v>1227</v>
      </c>
      <c r="AC97" s="29">
        <v>1674</v>
      </c>
      <c r="AD97" s="29">
        <v>554</v>
      </c>
      <c r="AE97" s="29">
        <v>867</v>
      </c>
      <c r="AF97" s="29">
        <v>420</v>
      </c>
      <c r="AG97" s="29">
        <v>2242</v>
      </c>
      <c r="AH97" s="29">
        <v>345</v>
      </c>
      <c r="AI97" s="29">
        <v>3466</v>
      </c>
      <c r="AJ97" s="29">
        <v>5033</v>
      </c>
      <c r="AK97" s="29">
        <v>24533</v>
      </c>
      <c r="AL97" s="29">
        <v>7126</v>
      </c>
      <c r="AM97" s="29">
        <v>4254</v>
      </c>
      <c r="AN97" s="29">
        <v>12631</v>
      </c>
      <c r="AO97" s="29">
        <v>8782</v>
      </c>
      <c r="AP97" s="29">
        <v>9072</v>
      </c>
      <c r="AQ97" s="29">
        <v>741</v>
      </c>
      <c r="AR97" s="29">
        <v>25837</v>
      </c>
      <c r="AS97" s="29">
        <v>5670</v>
      </c>
      <c r="AT97" s="29">
        <v>163467</v>
      </c>
      <c r="AU97" s="28">
        <v>0</v>
      </c>
      <c r="AV97" s="28">
        <v>0</v>
      </c>
      <c r="AW97" s="28">
        <v>0</v>
      </c>
      <c r="AX97" s="28">
        <v>0</v>
      </c>
      <c r="AY97" s="28">
        <v>0</v>
      </c>
      <c r="AZ97" s="28">
        <v>0</v>
      </c>
      <c r="BA97" s="28">
        <v>0</v>
      </c>
      <c r="BB97" s="28">
        <v>163467</v>
      </c>
      <c r="BD97" s="28">
        <f t="shared" si="7"/>
        <v>0</v>
      </c>
      <c r="BE97" s="28">
        <f t="shared" si="8"/>
        <v>0</v>
      </c>
      <c r="BF97" s="28">
        <f t="shared" si="9"/>
        <v>0</v>
      </c>
    </row>
    <row r="98" spans="2:58" ht="12.75">
      <c r="B98" s="14" t="s">
        <v>467</v>
      </c>
      <c r="C98">
        <f t="shared" si="6"/>
        <v>94</v>
      </c>
      <c r="D98" s="29">
        <v>10128</v>
      </c>
      <c r="E98" s="29">
        <v>841</v>
      </c>
      <c r="F98" s="29">
        <v>2200</v>
      </c>
      <c r="G98" s="29">
        <v>1503</v>
      </c>
      <c r="H98" s="29">
        <v>1754</v>
      </c>
      <c r="I98" s="29">
        <v>672</v>
      </c>
      <c r="J98" s="29">
        <v>2097</v>
      </c>
      <c r="K98" s="29">
        <v>3048</v>
      </c>
      <c r="L98" s="29">
        <v>1706</v>
      </c>
      <c r="M98" s="29">
        <v>1762</v>
      </c>
      <c r="N98" s="29">
        <v>2139</v>
      </c>
      <c r="O98" s="29">
        <v>3488</v>
      </c>
      <c r="P98" s="29">
        <v>1145</v>
      </c>
      <c r="Q98" s="29">
        <v>2622</v>
      </c>
      <c r="R98" s="29">
        <v>664</v>
      </c>
      <c r="S98" s="29">
        <v>958</v>
      </c>
      <c r="T98" s="29">
        <v>1950</v>
      </c>
      <c r="U98" s="29">
        <v>1118</v>
      </c>
      <c r="V98" s="29">
        <v>1934</v>
      </c>
      <c r="W98" s="29">
        <v>1345</v>
      </c>
      <c r="X98" s="29">
        <v>1270</v>
      </c>
      <c r="Y98" s="29">
        <v>899</v>
      </c>
      <c r="Z98" s="29">
        <v>1072</v>
      </c>
      <c r="AA98" s="29">
        <v>163</v>
      </c>
      <c r="AB98" s="29">
        <v>1174</v>
      </c>
      <c r="AC98" s="29">
        <v>1647</v>
      </c>
      <c r="AD98" s="29">
        <v>526</v>
      </c>
      <c r="AE98" s="29">
        <v>845</v>
      </c>
      <c r="AF98" s="29">
        <v>406</v>
      </c>
      <c r="AG98" s="29">
        <v>2139</v>
      </c>
      <c r="AH98" s="29">
        <v>337</v>
      </c>
      <c r="AI98" s="29">
        <v>3162</v>
      </c>
      <c r="AJ98" s="29">
        <v>4897</v>
      </c>
      <c r="AK98" s="29">
        <v>24226</v>
      </c>
      <c r="AL98" s="29">
        <v>7110</v>
      </c>
      <c r="AM98" s="29">
        <v>4247</v>
      </c>
      <c r="AN98" s="29">
        <v>11185</v>
      </c>
      <c r="AO98" s="29">
        <v>8152</v>
      </c>
      <c r="AP98" s="29">
        <v>8999</v>
      </c>
      <c r="AQ98" s="29">
        <v>738</v>
      </c>
      <c r="AR98" s="29">
        <v>25761</v>
      </c>
      <c r="AS98" s="29">
        <v>5583</v>
      </c>
      <c r="AT98" s="29">
        <v>157612</v>
      </c>
      <c r="AU98" s="28">
        <v>0</v>
      </c>
      <c r="AV98" s="28">
        <v>0</v>
      </c>
      <c r="AW98" s="28">
        <v>0</v>
      </c>
      <c r="AX98" s="28">
        <v>0</v>
      </c>
      <c r="AY98" s="28">
        <v>0</v>
      </c>
      <c r="AZ98" s="28">
        <v>0</v>
      </c>
      <c r="BA98" s="28">
        <v>0</v>
      </c>
      <c r="BB98" s="28">
        <v>157612</v>
      </c>
      <c r="BD98" s="28">
        <f t="shared" si="7"/>
        <v>0</v>
      </c>
      <c r="BE98" s="28">
        <f t="shared" si="8"/>
        <v>0</v>
      </c>
      <c r="BF98" s="28">
        <f t="shared" si="9"/>
        <v>0</v>
      </c>
    </row>
    <row r="99" spans="2:58" ht="12.75">
      <c r="B99" s="13" t="s">
        <v>468</v>
      </c>
      <c r="C99">
        <f t="shared" si="6"/>
        <v>95</v>
      </c>
      <c r="D99" s="29">
        <v>2</v>
      </c>
      <c r="E99" s="29">
        <v>70</v>
      </c>
      <c r="F99" s="29">
        <v>563</v>
      </c>
      <c r="G99" s="29">
        <v>72</v>
      </c>
      <c r="H99" s="29">
        <v>155</v>
      </c>
      <c r="I99" s="29">
        <v>50</v>
      </c>
      <c r="J99" s="29">
        <v>69</v>
      </c>
      <c r="K99" s="29">
        <v>94</v>
      </c>
      <c r="L99" s="29">
        <v>79</v>
      </c>
      <c r="M99" s="29">
        <v>93</v>
      </c>
      <c r="N99" s="29">
        <v>91</v>
      </c>
      <c r="O99" s="29">
        <v>126</v>
      </c>
      <c r="P99" s="29">
        <v>17</v>
      </c>
      <c r="Q99" s="29">
        <v>145</v>
      </c>
      <c r="R99" s="29">
        <v>22</v>
      </c>
      <c r="S99" s="29">
        <v>100</v>
      </c>
      <c r="T99" s="29">
        <v>388</v>
      </c>
      <c r="U99" s="29">
        <v>127</v>
      </c>
      <c r="V99" s="29">
        <v>146</v>
      </c>
      <c r="W99" s="29">
        <v>32</v>
      </c>
      <c r="X99" s="29">
        <v>25</v>
      </c>
      <c r="Y99" s="29">
        <v>19</v>
      </c>
      <c r="Z99" s="29">
        <v>20</v>
      </c>
      <c r="AA99" s="29">
        <v>10</v>
      </c>
      <c r="AB99" s="29">
        <v>53</v>
      </c>
      <c r="AC99" s="29">
        <v>27</v>
      </c>
      <c r="AD99" s="29">
        <v>28</v>
      </c>
      <c r="AE99" s="29">
        <v>22</v>
      </c>
      <c r="AF99" s="29">
        <v>14</v>
      </c>
      <c r="AG99" s="29">
        <v>103</v>
      </c>
      <c r="AH99" s="29">
        <v>8</v>
      </c>
      <c r="AI99" s="29">
        <v>304</v>
      </c>
      <c r="AJ99" s="29">
        <v>136</v>
      </c>
      <c r="AK99" s="29">
        <v>307</v>
      </c>
      <c r="AL99" s="29">
        <v>16</v>
      </c>
      <c r="AM99" s="29">
        <v>7</v>
      </c>
      <c r="AN99" s="29">
        <v>1446</v>
      </c>
      <c r="AO99" s="29">
        <v>630</v>
      </c>
      <c r="AP99" s="29">
        <v>73</v>
      </c>
      <c r="AQ99" s="29">
        <v>3</v>
      </c>
      <c r="AR99" s="29">
        <v>76</v>
      </c>
      <c r="AS99" s="29">
        <v>87</v>
      </c>
      <c r="AT99" s="29">
        <v>5855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0</v>
      </c>
      <c r="BA99" s="28">
        <v>0</v>
      </c>
      <c r="BB99" s="28">
        <v>5855</v>
      </c>
      <c r="BD99" s="28">
        <f t="shared" si="7"/>
        <v>0</v>
      </c>
      <c r="BE99" s="28">
        <f t="shared" si="8"/>
        <v>0</v>
      </c>
      <c r="BF99" s="28">
        <f t="shared" si="9"/>
        <v>0</v>
      </c>
    </row>
    <row r="100" spans="1:58" ht="12.75">
      <c r="A100" t="s">
        <v>444</v>
      </c>
      <c r="B100" s="13" t="s">
        <v>469</v>
      </c>
      <c r="C100">
        <f t="shared" si="6"/>
        <v>96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34986</v>
      </c>
      <c r="AS100" s="29">
        <v>0</v>
      </c>
      <c r="AT100" s="29">
        <v>34986</v>
      </c>
      <c r="AU100" s="28">
        <v>0</v>
      </c>
      <c r="AV100" s="28">
        <v>0</v>
      </c>
      <c r="AW100" s="28">
        <v>0</v>
      </c>
      <c r="AX100" s="28">
        <v>0</v>
      </c>
      <c r="AY100" s="28">
        <v>0</v>
      </c>
      <c r="AZ100" s="28">
        <v>0</v>
      </c>
      <c r="BA100" s="28">
        <v>0</v>
      </c>
      <c r="BB100" s="28">
        <v>34986</v>
      </c>
      <c r="BD100" s="28">
        <f t="shared" si="7"/>
        <v>0</v>
      </c>
      <c r="BE100" s="28">
        <f t="shared" si="8"/>
        <v>0</v>
      </c>
      <c r="BF100" s="28">
        <f t="shared" si="9"/>
        <v>0</v>
      </c>
    </row>
    <row r="101" spans="1:58" ht="12.75">
      <c r="A101" t="s">
        <v>445</v>
      </c>
      <c r="B101" s="13" t="s">
        <v>470</v>
      </c>
      <c r="C101">
        <f t="shared" si="6"/>
        <v>97</v>
      </c>
      <c r="D101" s="29">
        <v>63410</v>
      </c>
      <c r="E101" s="29">
        <v>11337</v>
      </c>
      <c r="F101" s="29">
        <v>35014</v>
      </c>
      <c r="G101" s="29">
        <v>7091</v>
      </c>
      <c r="H101" s="29">
        <v>11216</v>
      </c>
      <c r="I101" s="29">
        <v>5202</v>
      </c>
      <c r="J101" s="29">
        <v>11802</v>
      </c>
      <c r="K101" s="29">
        <v>6502</v>
      </c>
      <c r="L101" s="29">
        <v>6388</v>
      </c>
      <c r="M101" s="29">
        <v>5749</v>
      </c>
      <c r="N101" s="29">
        <v>-594</v>
      </c>
      <c r="O101" s="29">
        <v>6784</v>
      </c>
      <c r="P101" s="29">
        <v>9667</v>
      </c>
      <c r="Q101" s="29">
        <v>13999</v>
      </c>
      <c r="R101" s="29">
        <v>2287</v>
      </c>
      <c r="S101" s="29">
        <v>8771</v>
      </c>
      <c r="T101" s="29">
        <v>7257</v>
      </c>
      <c r="U101" s="29">
        <v>3137</v>
      </c>
      <c r="V101" s="29">
        <v>12484</v>
      </c>
      <c r="W101" s="29">
        <v>2866</v>
      </c>
      <c r="X101" s="29">
        <v>7778</v>
      </c>
      <c r="Y101" s="29">
        <v>5980</v>
      </c>
      <c r="Z101" s="29">
        <v>859</v>
      </c>
      <c r="AA101" s="29">
        <v>219</v>
      </c>
      <c r="AB101" s="29">
        <v>5344</v>
      </c>
      <c r="AC101" s="29">
        <v>5001</v>
      </c>
      <c r="AD101" s="29">
        <v>661</v>
      </c>
      <c r="AE101" s="29">
        <v>7285</v>
      </c>
      <c r="AF101" s="29">
        <v>557</v>
      </c>
      <c r="AG101" s="29">
        <v>8040</v>
      </c>
      <c r="AH101" s="29">
        <v>3568</v>
      </c>
      <c r="AI101" s="29">
        <v>59557</v>
      </c>
      <c r="AJ101" s="29">
        <v>66751</v>
      </c>
      <c r="AK101" s="29">
        <v>121261</v>
      </c>
      <c r="AL101" s="29">
        <v>54597</v>
      </c>
      <c r="AM101" s="29">
        <v>49117</v>
      </c>
      <c r="AN101" s="29">
        <v>86236</v>
      </c>
      <c r="AO101" s="29">
        <v>71523</v>
      </c>
      <c r="AP101" s="29">
        <v>45247</v>
      </c>
      <c r="AQ101" s="29">
        <v>170624</v>
      </c>
      <c r="AR101" s="29">
        <v>35716</v>
      </c>
      <c r="AS101" s="29">
        <v>1627</v>
      </c>
      <c r="AT101" s="29">
        <v>1037917</v>
      </c>
      <c r="AU101" s="28">
        <v>0</v>
      </c>
      <c r="AV101" s="28">
        <v>0</v>
      </c>
      <c r="AW101" s="28">
        <v>0</v>
      </c>
      <c r="AX101" s="28">
        <v>0</v>
      </c>
      <c r="AY101" s="28">
        <v>0</v>
      </c>
      <c r="AZ101" s="28">
        <v>0</v>
      </c>
      <c r="BA101" s="28">
        <v>0</v>
      </c>
      <c r="BB101" s="28">
        <v>1037917</v>
      </c>
      <c r="BD101" s="28">
        <f t="shared" si="7"/>
        <v>0</v>
      </c>
      <c r="BE101" s="28">
        <f t="shared" si="8"/>
        <v>0</v>
      </c>
      <c r="BF101" s="28">
        <f t="shared" si="9"/>
        <v>0</v>
      </c>
    </row>
    <row r="102" spans="2:58" ht="12.75">
      <c r="B102" s="13" t="s">
        <v>471</v>
      </c>
      <c r="C102">
        <f t="shared" si="6"/>
        <v>98</v>
      </c>
      <c r="D102" s="29">
        <v>47984</v>
      </c>
      <c r="E102" s="29">
        <v>277</v>
      </c>
      <c r="F102" s="29">
        <v>0</v>
      </c>
      <c r="G102" s="29">
        <v>286</v>
      </c>
      <c r="H102" s="29">
        <v>0</v>
      </c>
      <c r="I102" s="29">
        <v>0</v>
      </c>
      <c r="J102" s="29">
        <v>1699</v>
      </c>
      <c r="K102" s="29">
        <v>296</v>
      </c>
      <c r="L102" s="29">
        <v>104</v>
      </c>
      <c r="M102" s="29">
        <v>444</v>
      </c>
      <c r="N102" s="29">
        <v>0</v>
      </c>
      <c r="O102" s="29">
        <v>113</v>
      </c>
      <c r="P102" s="29">
        <v>2022</v>
      </c>
      <c r="Q102" s="29">
        <v>933</v>
      </c>
      <c r="R102" s="29">
        <v>138</v>
      </c>
      <c r="S102" s="29">
        <v>0</v>
      </c>
      <c r="T102" s="29">
        <v>0</v>
      </c>
      <c r="U102" s="29">
        <v>44</v>
      </c>
      <c r="V102" s="29">
        <v>40</v>
      </c>
      <c r="W102" s="29">
        <v>38</v>
      </c>
      <c r="X102" s="29">
        <v>1865</v>
      </c>
      <c r="Y102" s="29">
        <v>4835</v>
      </c>
      <c r="Z102" s="29">
        <v>255</v>
      </c>
      <c r="AA102" s="29">
        <v>9</v>
      </c>
      <c r="AB102" s="29">
        <v>619</v>
      </c>
      <c r="AC102" s="29">
        <v>159</v>
      </c>
      <c r="AD102" s="29">
        <v>184</v>
      </c>
      <c r="AE102" s="29">
        <v>30</v>
      </c>
      <c r="AF102" s="29">
        <v>0</v>
      </c>
      <c r="AG102" s="29">
        <v>831</v>
      </c>
      <c r="AH102" s="29">
        <v>840</v>
      </c>
      <c r="AI102" s="29">
        <v>0</v>
      </c>
      <c r="AJ102" s="29">
        <v>22784</v>
      </c>
      <c r="AK102" s="29">
        <v>42378</v>
      </c>
      <c r="AL102" s="29">
        <v>19272</v>
      </c>
      <c r="AM102" s="29">
        <v>8824</v>
      </c>
      <c r="AN102" s="29">
        <v>1155</v>
      </c>
      <c r="AO102" s="29">
        <v>40072</v>
      </c>
      <c r="AP102" s="29">
        <v>12220</v>
      </c>
      <c r="AQ102" s="29">
        <v>2169</v>
      </c>
      <c r="AR102" s="29">
        <v>0</v>
      </c>
      <c r="AS102" s="29">
        <v>0</v>
      </c>
      <c r="AT102" s="29">
        <v>212919</v>
      </c>
      <c r="AU102" s="28">
        <v>0</v>
      </c>
      <c r="AV102" s="28">
        <v>0</v>
      </c>
      <c r="AW102" s="28">
        <v>0</v>
      </c>
      <c r="AX102" s="28">
        <v>0</v>
      </c>
      <c r="AY102" s="28">
        <v>0</v>
      </c>
      <c r="AZ102" s="28">
        <v>0</v>
      </c>
      <c r="BA102" s="28">
        <v>0</v>
      </c>
      <c r="BB102" s="28">
        <v>212919</v>
      </c>
      <c r="BD102" s="28">
        <f t="shared" si="7"/>
        <v>0</v>
      </c>
      <c r="BE102" s="28">
        <f t="shared" si="8"/>
        <v>0</v>
      </c>
      <c r="BF102" s="28">
        <f t="shared" si="9"/>
        <v>0</v>
      </c>
    </row>
    <row r="103" spans="2:58" ht="12.75">
      <c r="B103" s="13" t="s">
        <v>472</v>
      </c>
      <c r="C103">
        <f t="shared" si="6"/>
        <v>99</v>
      </c>
      <c r="D103" s="29">
        <v>15426</v>
      </c>
      <c r="E103" s="29">
        <v>11060</v>
      </c>
      <c r="F103" s="29">
        <v>35014</v>
      </c>
      <c r="G103" s="29">
        <v>6805</v>
      </c>
      <c r="H103" s="29">
        <v>11216</v>
      </c>
      <c r="I103" s="29">
        <v>5202</v>
      </c>
      <c r="J103" s="29">
        <v>10103</v>
      </c>
      <c r="K103" s="29">
        <v>6206</v>
      </c>
      <c r="L103" s="29">
        <v>6284</v>
      </c>
      <c r="M103" s="29">
        <v>5305</v>
      </c>
      <c r="N103" s="29">
        <v>-594</v>
      </c>
      <c r="O103" s="29">
        <v>6671</v>
      </c>
      <c r="P103" s="29">
        <v>7645</v>
      </c>
      <c r="Q103" s="29">
        <v>13066</v>
      </c>
      <c r="R103" s="29">
        <v>2149</v>
      </c>
      <c r="S103" s="29">
        <v>8771</v>
      </c>
      <c r="T103" s="29">
        <v>7257</v>
      </c>
      <c r="U103" s="29">
        <v>3093</v>
      </c>
      <c r="V103" s="29">
        <v>12444</v>
      </c>
      <c r="W103" s="29">
        <v>2828</v>
      </c>
      <c r="X103" s="29">
        <v>5913</v>
      </c>
      <c r="Y103" s="29">
        <v>1145</v>
      </c>
      <c r="Z103" s="29">
        <v>604</v>
      </c>
      <c r="AA103" s="29">
        <v>210</v>
      </c>
      <c r="AB103" s="29">
        <v>4725</v>
      </c>
      <c r="AC103" s="29">
        <v>4842</v>
      </c>
      <c r="AD103" s="29">
        <v>477</v>
      </c>
      <c r="AE103" s="29">
        <v>7255</v>
      </c>
      <c r="AF103" s="29">
        <v>557</v>
      </c>
      <c r="AG103" s="29">
        <v>7209</v>
      </c>
      <c r="AH103" s="29">
        <v>2728</v>
      </c>
      <c r="AI103" s="29">
        <v>59557</v>
      </c>
      <c r="AJ103" s="29">
        <v>43967</v>
      </c>
      <c r="AK103" s="29">
        <v>78883</v>
      </c>
      <c r="AL103" s="29">
        <v>35325</v>
      </c>
      <c r="AM103" s="29">
        <v>40293</v>
      </c>
      <c r="AN103" s="29">
        <v>85081</v>
      </c>
      <c r="AO103" s="29">
        <v>31451</v>
      </c>
      <c r="AP103" s="29">
        <v>33027</v>
      </c>
      <c r="AQ103" s="29">
        <v>168455</v>
      </c>
      <c r="AR103" s="29">
        <v>35716</v>
      </c>
      <c r="AS103" s="29">
        <v>1627</v>
      </c>
      <c r="AT103" s="29">
        <v>824998</v>
      </c>
      <c r="AU103" s="28">
        <v>0</v>
      </c>
      <c r="AV103" s="28">
        <v>0</v>
      </c>
      <c r="AW103" s="28">
        <v>0</v>
      </c>
      <c r="AX103" s="28">
        <v>0</v>
      </c>
      <c r="AY103" s="28">
        <v>0</v>
      </c>
      <c r="AZ103" s="28">
        <v>0</v>
      </c>
      <c r="BA103" s="28">
        <v>0</v>
      </c>
      <c r="BB103" s="28">
        <v>824998</v>
      </c>
      <c r="BD103" s="28">
        <f t="shared" si="7"/>
        <v>0</v>
      </c>
      <c r="BE103" s="28">
        <f t="shared" si="8"/>
        <v>0</v>
      </c>
      <c r="BF103" s="28">
        <f t="shared" si="9"/>
        <v>0</v>
      </c>
    </row>
    <row r="104" spans="1:58" ht="12.75">
      <c r="A104" t="s">
        <v>446</v>
      </c>
      <c r="B104" s="13" t="s">
        <v>447</v>
      </c>
      <c r="C104">
        <f t="shared" si="6"/>
        <v>100</v>
      </c>
      <c r="D104" s="28">
        <v>110413</v>
      </c>
      <c r="E104" s="28">
        <v>14842</v>
      </c>
      <c r="F104" s="28">
        <v>43282</v>
      </c>
      <c r="G104" s="28">
        <v>14391</v>
      </c>
      <c r="H104" s="28">
        <v>17638</v>
      </c>
      <c r="I104" s="28">
        <v>7846</v>
      </c>
      <c r="J104" s="28">
        <v>21899</v>
      </c>
      <c r="K104" s="28">
        <v>19776</v>
      </c>
      <c r="L104" s="28">
        <v>13721</v>
      </c>
      <c r="M104" s="28">
        <v>13070</v>
      </c>
      <c r="N104" s="28">
        <v>7266</v>
      </c>
      <c r="O104" s="28">
        <v>21707</v>
      </c>
      <c r="P104" s="28">
        <v>16685</v>
      </c>
      <c r="Q104" s="28">
        <v>26365</v>
      </c>
      <c r="R104" s="28">
        <v>5101</v>
      </c>
      <c r="S104" s="28">
        <v>12915</v>
      </c>
      <c r="T104" s="28">
        <v>14487</v>
      </c>
      <c r="U104" s="28">
        <v>7753</v>
      </c>
      <c r="V104" s="28">
        <v>20701</v>
      </c>
      <c r="W104" s="28">
        <v>8765</v>
      </c>
      <c r="X104" s="28">
        <v>13570</v>
      </c>
      <c r="Y104" s="28">
        <v>12293</v>
      </c>
      <c r="Z104" s="28">
        <v>6377</v>
      </c>
      <c r="AA104" s="28">
        <v>866</v>
      </c>
      <c r="AB104" s="28">
        <v>10096</v>
      </c>
      <c r="AC104" s="28">
        <v>11338</v>
      </c>
      <c r="AD104" s="28">
        <v>2850</v>
      </c>
      <c r="AE104" s="28">
        <v>11561</v>
      </c>
      <c r="AF104" s="28">
        <v>1853</v>
      </c>
      <c r="AG104" s="28">
        <v>17359</v>
      </c>
      <c r="AH104" s="28">
        <v>5608</v>
      </c>
      <c r="AI104" s="28">
        <v>75740</v>
      </c>
      <c r="AJ104" s="28">
        <v>95961</v>
      </c>
      <c r="AK104" s="28">
        <v>229114</v>
      </c>
      <c r="AL104" s="28">
        <v>97615</v>
      </c>
      <c r="AM104" s="28">
        <v>74451</v>
      </c>
      <c r="AN104" s="28">
        <v>143390</v>
      </c>
      <c r="AO104" s="28">
        <v>147237</v>
      </c>
      <c r="AP104" s="28">
        <v>98973</v>
      </c>
      <c r="AQ104" s="28">
        <v>175981</v>
      </c>
      <c r="AR104" s="28">
        <v>311343</v>
      </c>
      <c r="AS104" s="28">
        <v>45109</v>
      </c>
      <c r="AT104" s="28">
        <v>2007308</v>
      </c>
      <c r="AU104" s="28">
        <v>0</v>
      </c>
      <c r="AV104" s="28">
        <v>0</v>
      </c>
      <c r="AW104" s="28">
        <v>0</v>
      </c>
      <c r="AX104" s="28">
        <v>0</v>
      </c>
      <c r="AY104" s="28">
        <v>0</v>
      </c>
      <c r="AZ104" s="28">
        <v>0</v>
      </c>
      <c r="BA104" s="28">
        <v>0</v>
      </c>
      <c r="BB104" s="28">
        <v>2007308</v>
      </c>
      <c r="BD104" s="28">
        <f t="shared" si="7"/>
        <v>0</v>
      </c>
      <c r="BE104" s="28">
        <f t="shared" si="8"/>
        <v>0</v>
      </c>
      <c r="BF104" s="28">
        <f t="shared" si="9"/>
        <v>0</v>
      </c>
    </row>
    <row r="105" spans="1:58" ht="12.75">
      <c r="A105" t="s">
        <v>448</v>
      </c>
      <c r="B105" s="13" t="s">
        <v>473</v>
      </c>
      <c r="C105">
        <f t="shared" si="6"/>
        <v>101</v>
      </c>
      <c r="D105" s="29">
        <v>1177</v>
      </c>
      <c r="E105" s="29">
        <v>299</v>
      </c>
      <c r="F105" s="29">
        <v>441</v>
      </c>
      <c r="G105" s="29">
        <v>369</v>
      </c>
      <c r="H105" s="29">
        <v>508</v>
      </c>
      <c r="I105" s="29">
        <v>210</v>
      </c>
      <c r="J105" s="29">
        <v>493</v>
      </c>
      <c r="K105" s="29">
        <v>670</v>
      </c>
      <c r="L105" s="29">
        <v>396</v>
      </c>
      <c r="M105" s="29">
        <v>460</v>
      </c>
      <c r="N105" s="29">
        <v>583</v>
      </c>
      <c r="O105" s="29">
        <v>805</v>
      </c>
      <c r="P105" s="29">
        <v>315</v>
      </c>
      <c r="Q105" s="29">
        <v>623</v>
      </c>
      <c r="R105" s="29">
        <v>150</v>
      </c>
      <c r="S105" s="29">
        <v>282</v>
      </c>
      <c r="T105" s="29">
        <v>869</v>
      </c>
      <c r="U105" s="29">
        <v>274</v>
      </c>
      <c r="V105" s="29">
        <v>452</v>
      </c>
      <c r="W105" s="29">
        <v>317</v>
      </c>
      <c r="X105" s="29">
        <v>279</v>
      </c>
      <c r="Y105" s="29">
        <v>241</v>
      </c>
      <c r="Z105" s="29">
        <v>253</v>
      </c>
      <c r="AA105" s="29">
        <v>52</v>
      </c>
      <c r="AB105" s="29">
        <v>364</v>
      </c>
      <c r="AC105" s="29">
        <v>486</v>
      </c>
      <c r="AD105" s="29">
        <v>178</v>
      </c>
      <c r="AE105" s="29">
        <v>325</v>
      </c>
      <c r="AF105" s="29">
        <v>203</v>
      </c>
      <c r="AG105" s="29">
        <v>579</v>
      </c>
      <c r="AH105" s="29">
        <v>82</v>
      </c>
      <c r="AI105" s="29">
        <v>1182</v>
      </c>
      <c r="AJ105" s="29">
        <v>771</v>
      </c>
      <c r="AK105" s="29">
        <v>4494</v>
      </c>
      <c r="AL105" s="29">
        <v>1551</v>
      </c>
      <c r="AM105" s="29">
        <v>2818</v>
      </c>
      <c r="AN105" s="29">
        <v>3028</v>
      </c>
      <c r="AO105" s="29">
        <v>1675</v>
      </c>
      <c r="AP105" s="29">
        <v>1120</v>
      </c>
      <c r="AQ105" s="29">
        <v>158</v>
      </c>
      <c r="AR105" s="29">
        <v>38</v>
      </c>
      <c r="AS105" s="29">
        <v>924</v>
      </c>
      <c r="AT105" s="29">
        <v>30494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0</v>
      </c>
      <c r="BB105" s="28">
        <v>30494</v>
      </c>
      <c r="BD105" s="28">
        <f t="shared" si="7"/>
        <v>0</v>
      </c>
      <c r="BE105" s="28">
        <f t="shared" si="8"/>
        <v>0</v>
      </c>
      <c r="BF105" s="28">
        <f t="shared" si="9"/>
        <v>0</v>
      </c>
    </row>
    <row r="106" spans="1:58" ht="12.75">
      <c r="A106" t="s">
        <v>449</v>
      </c>
      <c r="B106" s="13" t="s">
        <v>474</v>
      </c>
      <c r="C106">
        <f t="shared" si="6"/>
        <v>102</v>
      </c>
      <c r="D106" s="29">
        <v>-24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-174</v>
      </c>
      <c r="K106" s="29">
        <v>-223</v>
      </c>
      <c r="L106" s="29">
        <v>-150</v>
      </c>
      <c r="M106" s="29">
        <v>-230</v>
      </c>
      <c r="N106" s="29">
        <v>-251</v>
      </c>
      <c r="O106" s="29">
        <v>-41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-112</v>
      </c>
      <c r="Y106" s="29">
        <v>0</v>
      </c>
      <c r="Z106" s="29">
        <v>0</v>
      </c>
      <c r="AA106" s="29">
        <v>0</v>
      </c>
      <c r="AB106" s="29">
        <v>-107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-508</v>
      </c>
      <c r="AJ106" s="29">
        <v>-445</v>
      </c>
      <c r="AK106" s="29">
        <v>0</v>
      </c>
      <c r="AL106" s="29">
        <v>-510</v>
      </c>
      <c r="AM106" s="29">
        <v>-243</v>
      </c>
      <c r="AN106" s="29">
        <v>0</v>
      </c>
      <c r="AO106" s="29">
        <v>-28</v>
      </c>
      <c r="AP106" s="29">
        <v>-335</v>
      </c>
      <c r="AQ106" s="29">
        <v>0</v>
      </c>
      <c r="AR106" s="29">
        <v>0</v>
      </c>
      <c r="AS106" s="29">
        <v>0</v>
      </c>
      <c r="AT106" s="29">
        <v>-3381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0</v>
      </c>
      <c r="BA106" s="28">
        <v>0</v>
      </c>
      <c r="BB106" s="28">
        <v>-3381</v>
      </c>
      <c r="BD106" s="28">
        <f t="shared" si="7"/>
        <v>0</v>
      </c>
      <c r="BE106" s="28">
        <f t="shared" si="8"/>
        <v>0</v>
      </c>
      <c r="BF106" s="28">
        <f t="shared" si="9"/>
        <v>0</v>
      </c>
    </row>
    <row r="107" spans="1:58" ht="12.75">
      <c r="A107" t="s">
        <v>450</v>
      </c>
      <c r="B107" s="13" t="s">
        <v>475</v>
      </c>
      <c r="C107">
        <f t="shared" si="6"/>
        <v>103</v>
      </c>
      <c r="D107" s="29">
        <v>111566</v>
      </c>
      <c r="E107" s="29">
        <v>15141</v>
      </c>
      <c r="F107" s="29">
        <v>43723</v>
      </c>
      <c r="G107" s="29">
        <v>14760</v>
      </c>
      <c r="H107" s="29">
        <v>18146</v>
      </c>
      <c r="I107" s="29">
        <v>8056</v>
      </c>
      <c r="J107" s="29">
        <v>22218</v>
      </c>
      <c r="K107" s="29">
        <v>20223</v>
      </c>
      <c r="L107" s="29">
        <v>13967</v>
      </c>
      <c r="M107" s="29">
        <v>13300</v>
      </c>
      <c r="N107" s="29">
        <v>7598</v>
      </c>
      <c r="O107" s="29">
        <v>22471</v>
      </c>
      <c r="P107" s="29">
        <v>17000</v>
      </c>
      <c r="Q107" s="29">
        <v>26988</v>
      </c>
      <c r="R107" s="29">
        <v>5251</v>
      </c>
      <c r="S107" s="29">
        <v>13197</v>
      </c>
      <c r="T107" s="29">
        <v>15356</v>
      </c>
      <c r="U107" s="29">
        <v>8027</v>
      </c>
      <c r="V107" s="29">
        <v>21153</v>
      </c>
      <c r="W107" s="29">
        <v>9082</v>
      </c>
      <c r="X107" s="29">
        <v>13737</v>
      </c>
      <c r="Y107" s="29">
        <v>12534</v>
      </c>
      <c r="Z107" s="29">
        <v>6630</v>
      </c>
      <c r="AA107" s="29">
        <v>918</v>
      </c>
      <c r="AB107" s="29">
        <v>10353</v>
      </c>
      <c r="AC107" s="29">
        <v>11824</v>
      </c>
      <c r="AD107" s="29">
        <v>3028</v>
      </c>
      <c r="AE107" s="29">
        <v>11886</v>
      </c>
      <c r="AF107" s="29">
        <v>2056</v>
      </c>
      <c r="AG107" s="29">
        <v>17938</v>
      </c>
      <c r="AH107" s="29">
        <v>5690</v>
      </c>
      <c r="AI107" s="29">
        <v>76414</v>
      </c>
      <c r="AJ107" s="29">
        <v>96287</v>
      </c>
      <c r="AK107" s="29">
        <v>233608</v>
      </c>
      <c r="AL107" s="29">
        <v>98656</v>
      </c>
      <c r="AM107" s="29">
        <v>77026</v>
      </c>
      <c r="AN107" s="29">
        <v>146418</v>
      </c>
      <c r="AO107" s="29">
        <v>148884</v>
      </c>
      <c r="AP107" s="29">
        <v>99758</v>
      </c>
      <c r="AQ107" s="29">
        <v>176139</v>
      </c>
      <c r="AR107" s="29">
        <v>311381</v>
      </c>
      <c r="AS107" s="29">
        <v>46033</v>
      </c>
      <c r="AT107" s="29">
        <v>2034421</v>
      </c>
      <c r="AU107" s="28">
        <v>0</v>
      </c>
      <c r="AV107" s="28">
        <v>0</v>
      </c>
      <c r="AW107" s="28">
        <v>0</v>
      </c>
      <c r="AX107" s="28">
        <v>0</v>
      </c>
      <c r="AY107" s="28">
        <v>0</v>
      </c>
      <c r="AZ107" s="28">
        <v>0</v>
      </c>
      <c r="BA107" s="28">
        <v>0</v>
      </c>
      <c r="BB107" s="28">
        <v>2034421</v>
      </c>
      <c r="BD107" s="28">
        <f t="shared" si="7"/>
        <v>0</v>
      </c>
      <c r="BE107" s="28">
        <f t="shared" si="8"/>
        <v>0</v>
      </c>
      <c r="BF107" s="28">
        <f t="shared" si="9"/>
        <v>0</v>
      </c>
    </row>
    <row r="108" spans="1:58" ht="12.75">
      <c r="A108" t="s">
        <v>451</v>
      </c>
      <c r="B108" s="13" t="s">
        <v>452</v>
      </c>
      <c r="C108">
        <f t="shared" si="6"/>
        <v>104</v>
      </c>
      <c r="D108" s="29">
        <v>198593</v>
      </c>
      <c r="E108" s="29">
        <v>38204</v>
      </c>
      <c r="F108" s="29">
        <v>86895</v>
      </c>
      <c r="G108" s="29">
        <v>38276</v>
      </c>
      <c r="H108" s="29">
        <v>70714</v>
      </c>
      <c r="I108" s="29">
        <v>31163</v>
      </c>
      <c r="J108" s="29">
        <v>54672</v>
      </c>
      <c r="K108" s="29">
        <v>66243</v>
      </c>
      <c r="L108" s="29">
        <v>45168</v>
      </c>
      <c r="M108" s="29">
        <v>64284</v>
      </c>
      <c r="N108" s="29">
        <v>79237</v>
      </c>
      <c r="O108" s="29">
        <v>83223</v>
      </c>
      <c r="P108" s="29">
        <v>41263</v>
      </c>
      <c r="Q108" s="29">
        <v>69353</v>
      </c>
      <c r="R108" s="29">
        <v>16087</v>
      </c>
      <c r="S108" s="29">
        <v>43450</v>
      </c>
      <c r="T108" s="29">
        <v>190163</v>
      </c>
      <c r="U108" s="29">
        <v>32833</v>
      </c>
      <c r="V108" s="29">
        <v>50273</v>
      </c>
      <c r="W108" s="29">
        <v>33869</v>
      </c>
      <c r="X108" s="29">
        <v>35512</v>
      </c>
      <c r="Y108" s="29">
        <v>29647</v>
      </c>
      <c r="Z108" s="29">
        <v>23264</v>
      </c>
      <c r="AA108" s="29">
        <v>7479</v>
      </c>
      <c r="AB108" s="29">
        <v>53193</v>
      </c>
      <c r="AC108" s="29">
        <v>64480</v>
      </c>
      <c r="AD108" s="29">
        <v>23751</v>
      </c>
      <c r="AE108" s="29">
        <v>34807</v>
      </c>
      <c r="AF108" s="29">
        <v>32826</v>
      </c>
      <c r="AG108" s="29">
        <v>61993</v>
      </c>
      <c r="AH108" s="29">
        <v>13270</v>
      </c>
      <c r="AI108" s="29">
        <v>142179</v>
      </c>
      <c r="AJ108" s="29">
        <v>181164</v>
      </c>
      <c r="AK108" s="29">
        <v>332754</v>
      </c>
      <c r="AL108" s="29">
        <v>195716</v>
      </c>
      <c r="AM108" s="29">
        <v>150483</v>
      </c>
      <c r="AN108" s="29">
        <v>226298</v>
      </c>
      <c r="AO108" s="29">
        <v>273281</v>
      </c>
      <c r="AP108" s="29">
        <v>163747</v>
      </c>
      <c r="AQ108" s="29">
        <v>188244</v>
      </c>
      <c r="AR108" s="29">
        <v>478465</v>
      </c>
      <c r="AS108" s="29">
        <v>75900</v>
      </c>
      <c r="AT108" s="29">
        <v>4122416</v>
      </c>
      <c r="AU108" s="28">
        <v>0</v>
      </c>
      <c r="AV108" s="28">
        <v>0</v>
      </c>
      <c r="AW108" s="28">
        <v>0</v>
      </c>
      <c r="AX108" s="28">
        <v>0</v>
      </c>
      <c r="AY108" s="28">
        <v>0</v>
      </c>
      <c r="AZ108" s="28">
        <v>0</v>
      </c>
      <c r="BA108" s="28">
        <v>0</v>
      </c>
      <c r="BB108" s="28">
        <v>4122416</v>
      </c>
      <c r="BD108" s="28">
        <f t="shared" si="7"/>
        <v>0</v>
      </c>
      <c r="BE108" s="28">
        <f t="shared" si="8"/>
        <v>0</v>
      </c>
      <c r="BF108" s="28">
        <f t="shared" si="9"/>
        <v>0</v>
      </c>
    </row>
    <row r="109" spans="2:58" ht="12.75">
      <c r="B109" s="13" t="s">
        <v>453</v>
      </c>
      <c r="C109">
        <v>105</v>
      </c>
      <c r="D109" s="28">
        <v>18400802</v>
      </c>
      <c r="E109" s="28">
        <v>217207</v>
      </c>
      <c r="F109" s="30">
        <v>53870</v>
      </c>
      <c r="G109" s="28">
        <v>566031</v>
      </c>
      <c r="H109" s="28">
        <v>115775</v>
      </c>
      <c r="I109" s="28">
        <v>76515</v>
      </c>
      <c r="J109" s="28">
        <v>759927</v>
      </c>
      <c r="K109" s="28">
        <v>473363</v>
      </c>
      <c r="L109" s="28">
        <v>256422</v>
      </c>
      <c r="M109" s="28">
        <v>251704</v>
      </c>
      <c r="N109" s="28">
        <v>98740</v>
      </c>
      <c r="O109" s="28">
        <v>426869</v>
      </c>
      <c r="P109" s="28">
        <v>1064151</v>
      </c>
      <c r="Q109" s="28">
        <v>570719</v>
      </c>
      <c r="R109" s="28">
        <v>98203</v>
      </c>
      <c r="S109" s="28">
        <v>136427</v>
      </c>
      <c r="T109" s="28">
        <v>87384</v>
      </c>
      <c r="U109" s="28">
        <v>132705</v>
      </c>
      <c r="V109" s="28">
        <v>217878</v>
      </c>
      <c r="W109" s="28">
        <v>280950</v>
      </c>
      <c r="X109" s="28">
        <v>971007</v>
      </c>
      <c r="Y109" s="28">
        <v>1860198</v>
      </c>
      <c r="Z109" s="28">
        <v>640915</v>
      </c>
      <c r="AA109" s="28">
        <v>29122</v>
      </c>
      <c r="AB109" s="28">
        <v>420531</v>
      </c>
      <c r="AC109" s="28">
        <v>452418</v>
      </c>
      <c r="AD109" s="28">
        <v>192359</v>
      </c>
      <c r="AE109" s="28">
        <v>279364</v>
      </c>
      <c r="AF109" s="28">
        <v>34992</v>
      </c>
      <c r="AG109" s="28">
        <v>837679</v>
      </c>
      <c r="AH109" s="28">
        <v>310701</v>
      </c>
      <c r="AI109" s="28">
        <v>380027</v>
      </c>
      <c r="AJ109" s="28">
        <v>5932767</v>
      </c>
      <c r="AK109" s="28">
        <v>15480735</v>
      </c>
      <c r="AL109" s="28">
        <v>3924013</v>
      </c>
      <c r="AM109" s="28">
        <v>1684699</v>
      </c>
      <c r="AN109" s="28">
        <v>931230</v>
      </c>
      <c r="AO109" s="28">
        <v>11383613</v>
      </c>
      <c r="AP109" s="28">
        <v>4557528</v>
      </c>
      <c r="AQ109" s="28">
        <v>604527</v>
      </c>
      <c r="AR109" s="28">
        <v>9782870</v>
      </c>
      <c r="AS109" s="28">
        <v>8270026</v>
      </c>
      <c r="AT109" s="28">
        <v>93246963</v>
      </c>
      <c r="AU109" s="28">
        <v>0</v>
      </c>
      <c r="AV109" s="28">
        <v>0</v>
      </c>
      <c r="AW109" s="28">
        <v>0</v>
      </c>
      <c r="AX109" s="28">
        <v>0</v>
      </c>
      <c r="AY109" s="28">
        <v>0</v>
      </c>
      <c r="AZ109" s="28">
        <v>0</v>
      </c>
      <c r="BA109" s="28">
        <v>0</v>
      </c>
      <c r="BB109" s="28">
        <v>93246963</v>
      </c>
      <c r="BD109" s="28">
        <f>SUM(D109:AS109)-AT109</f>
        <v>0</v>
      </c>
      <c r="BE109" s="28">
        <f>SUM(AU109:AZ109)-BA109</f>
        <v>0</v>
      </c>
      <c r="BF109" s="28">
        <f>AT109+BA109-BB109</f>
        <v>0</v>
      </c>
    </row>
    <row r="111" spans="4:58" ht="12.75">
      <c r="D111" s="28">
        <f>SUM(D5:D84)-D85</f>
        <v>0</v>
      </c>
      <c r="E111" s="28">
        <f aca="true" t="shared" si="11" ref="E111:BB111">SUM(E5:E84)-E85</f>
        <v>0</v>
      </c>
      <c r="F111" s="28">
        <f t="shared" si="11"/>
        <v>0</v>
      </c>
      <c r="G111" s="28">
        <f t="shared" si="11"/>
        <v>0</v>
      </c>
      <c r="H111" s="28">
        <f t="shared" si="11"/>
        <v>0</v>
      </c>
      <c r="I111" s="28">
        <f t="shared" si="11"/>
        <v>0</v>
      </c>
      <c r="J111" s="28">
        <f t="shared" si="11"/>
        <v>0</v>
      </c>
      <c r="K111" s="28">
        <f t="shared" si="11"/>
        <v>0</v>
      </c>
      <c r="L111" s="28">
        <f t="shared" si="11"/>
        <v>0</v>
      </c>
      <c r="M111" s="28">
        <f t="shared" si="11"/>
        <v>0</v>
      </c>
      <c r="N111" s="28">
        <f t="shared" si="11"/>
        <v>0</v>
      </c>
      <c r="O111" s="28">
        <f t="shared" si="11"/>
        <v>0</v>
      </c>
      <c r="P111" s="28">
        <f t="shared" si="11"/>
        <v>0</v>
      </c>
      <c r="Q111" s="28">
        <f t="shared" si="11"/>
        <v>0</v>
      </c>
      <c r="R111" s="28">
        <f t="shared" si="11"/>
        <v>0</v>
      </c>
      <c r="S111" s="28">
        <f t="shared" si="11"/>
        <v>0</v>
      </c>
      <c r="T111" s="28">
        <f t="shared" si="11"/>
        <v>0</v>
      </c>
      <c r="U111" s="28">
        <f t="shared" si="11"/>
        <v>0</v>
      </c>
      <c r="V111" s="28">
        <f t="shared" si="11"/>
        <v>0</v>
      </c>
      <c r="W111" s="28">
        <f t="shared" si="11"/>
        <v>0</v>
      </c>
      <c r="X111" s="28">
        <f t="shared" si="11"/>
        <v>0</v>
      </c>
      <c r="Y111" s="28">
        <f t="shared" si="11"/>
        <v>0</v>
      </c>
      <c r="Z111" s="28">
        <f t="shared" si="11"/>
        <v>0</v>
      </c>
      <c r="AA111" s="28">
        <f t="shared" si="11"/>
        <v>0</v>
      </c>
      <c r="AB111" s="28">
        <f t="shared" si="11"/>
        <v>0</v>
      </c>
      <c r="AC111" s="28">
        <f t="shared" si="11"/>
        <v>0</v>
      </c>
      <c r="AD111" s="28">
        <f t="shared" si="11"/>
        <v>0</v>
      </c>
      <c r="AE111" s="28">
        <f t="shared" si="11"/>
        <v>0</v>
      </c>
      <c r="AF111" s="28">
        <f t="shared" si="11"/>
        <v>0</v>
      </c>
      <c r="AG111" s="28">
        <f t="shared" si="11"/>
        <v>0</v>
      </c>
      <c r="AH111" s="28">
        <f t="shared" si="11"/>
        <v>0</v>
      </c>
      <c r="AI111" s="28">
        <f t="shared" si="11"/>
        <v>0</v>
      </c>
      <c r="AJ111" s="28">
        <f t="shared" si="11"/>
        <v>0</v>
      </c>
      <c r="AK111" s="28">
        <f t="shared" si="11"/>
        <v>0</v>
      </c>
      <c r="AL111" s="28">
        <f t="shared" si="11"/>
        <v>0</v>
      </c>
      <c r="AM111" s="28">
        <f t="shared" si="11"/>
        <v>0</v>
      </c>
      <c r="AN111" s="28">
        <f t="shared" si="11"/>
        <v>0</v>
      </c>
      <c r="AO111" s="28">
        <f t="shared" si="11"/>
        <v>0</v>
      </c>
      <c r="AP111" s="28">
        <f t="shared" si="11"/>
        <v>0</v>
      </c>
      <c r="AQ111" s="28">
        <f t="shared" si="11"/>
        <v>0</v>
      </c>
      <c r="AR111" s="28">
        <f t="shared" si="11"/>
        <v>0</v>
      </c>
      <c r="AS111" s="28">
        <f t="shared" si="11"/>
        <v>0</v>
      </c>
      <c r="AT111" s="28">
        <f t="shared" si="11"/>
        <v>0</v>
      </c>
      <c r="AU111" s="28">
        <f t="shared" si="11"/>
        <v>0</v>
      </c>
      <c r="AV111" s="28">
        <f t="shared" si="11"/>
        <v>0</v>
      </c>
      <c r="AW111" s="28">
        <f t="shared" si="11"/>
        <v>0</v>
      </c>
      <c r="AX111" s="28">
        <f t="shared" si="11"/>
        <v>0</v>
      </c>
      <c r="AY111" s="28">
        <f t="shared" si="11"/>
        <v>0</v>
      </c>
      <c r="AZ111" s="28">
        <f t="shared" si="11"/>
        <v>0</v>
      </c>
      <c r="BA111" s="28">
        <f t="shared" si="11"/>
        <v>0</v>
      </c>
      <c r="BB111" s="28">
        <f t="shared" si="11"/>
        <v>0</v>
      </c>
      <c r="BD111" s="28">
        <f>SUM(BD5:BD84)-BD85</f>
        <v>0</v>
      </c>
      <c r="BE111" s="28">
        <f>SUM(BE5:BE84)-BE85</f>
        <v>0</v>
      </c>
      <c r="BF111" s="28">
        <f>SUM(BF5:BF84)-BF85</f>
        <v>0</v>
      </c>
    </row>
    <row r="112" spans="4:58" ht="12.75">
      <c r="D112" s="28">
        <f>SUM(D85:D93)-D94</f>
        <v>0</v>
      </c>
      <c r="E112" s="28">
        <f aca="true" t="shared" si="12" ref="E112:BB112">SUM(E85:E93)-E94</f>
        <v>0</v>
      </c>
      <c r="F112" s="28">
        <f t="shared" si="12"/>
        <v>0</v>
      </c>
      <c r="G112" s="28">
        <f t="shared" si="12"/>
        <v>0</v>
      </c>
      <c r="H112" s="28">
        <f t="shared" si="12"/>
        <v>0</v>
      </c>
      <c r="I112" s="28">
        <f t="shared" si="12"/>
        <v>0</v>
      </c>
      <c r="J112" s="28">
        <f t="shared" si="12"/>
        <v>0</v>
      </c>
      <c r="K112" s="28">
        <f t="shared" si="12"/>
        <v>0</v>
      </c>
      <c r="L112" s="28">
        <f t="shared" si="12"/>
        <v>0</v>
      </c>
      <c r="M112" s="28">
        <f t="shared" si="12"/>
        <v>0</v>
      </c>
      <c r="N112" s="28">
        <f t="shared" si="12"/>
        <v>0</v>
      </c>
      <c r="O112" s="28">
        <f t="shared" si="12"/>
        <v>0</v>
      </c>
      <c r="P112" s="28">
        <f t="shared" si="12"/>
        <v>0</v>
      </c>
      <c r="Q112" s="28">
        <f t="shared" si="12"/>
        <v>0</v>
      </c>
      <c r="R112" s="28">
        <f t="shared" si="12"/>
        <v>0</v>
      </c>
      <c r="S112" s="28">
        <f t="shared" si="12"/>
        <v>0</v>
      </c>
      <c r="T112" s="28">
        <f t="shared" si="12"/>
        <v>0</v>
      </c>
      <c r="U112" s="28">
        <f t="shared" si="12"/>
        <v>0</v>
      </c>
      <c r="V112" s="28">
        <f t="shared" si="12"/>
        <v>0</v>
      </c>
      <c r="W112" s="28">
        <f t="shared" si="12"/>
        <v>0</v>
      </c>
      <c r="X112" s="28">
        <f t="shared" si="12"/>
        <v>0</v>
      </c>
      <c r="Y112" s="28">
        <f t="shared" si="12"/>
        <v>0</v>
      </c>
      <c r="Z112" s="28">
        <f t="shared" si="12"/>
        <v>0</v>
      </c>
      <c r="AA112" s="28">
        <f t="shared" si="12"/>
        <v>0</v>
      </c>
      <c r="AB112" s="28">
        <f t="shared" si="12"/>
        <v>0</v>
      </c>
      <c r="AC112" s="28">
        <f t="shared" si="12"/>
        <v>0</v>
      </c>
      <c r="AD112" s="28">
        <f t="shared" si="12"/>
        <v>0</v>
      </c>
      <c r="AE112" s="28">
        <f t="shared" si="12"/>
        <v>0</v>
      </c>
      <c r="AF112" s="28">
        <f t="shared" si="12"/>
        <v>0</v>
      </c>
      <c r="AG112" s="28">
        <f t="shared" si="12"/>
        <v>0</v>
      </c>
      <c r="AH112" s="28">
        <f t="shared" si="12"/>
        <v>0</v>
      </c>
      <c r="AI112" s="28">
        <f t="shared" si="12"/>
        <v>0</v>
      </c>
      <c r="AJ112" s="28">
        <f t="shared" si="12"/>
        <v>0</v>
      </c>
      <c r="AK112" s="28">
        <f t="shared" si="12"/>
        <v>0</v>
      </c>
      <c r="AL112" s="28">
        <f t="shared" si="12"/>
        <v>0</v>
      </c>
      <c r="AM112" s="28">
        <f t="shared" si="12"/>
        <v>0</v>
      </c>
      <c r="AN112" s="28">
        <f t="shared" si="12"/>
        <v>0</v>
      </c>
      <c r="AO112" s="28">
        <f t="shared" si="12"/>
        <v>0</v>
      </c>
      <c r="AP112" s="28">
        <f t="shared" si="12"/>
        <v>0</v>
      </c>
      <c r="AQ112" s="28">
        <f t="shared" si="12"/>
        <v>0</v>
      </c>
      <c r="AR112" s="28">
        <f t="shared" si="12"/>
        <v>0</v>
      </c>
      <c r="AS112" s="28">
        <f t="shared" si="12"/>
        <v>0</v>
      </c>
      <c r="AT112" s="28">
        <f t="shared" si="12"/>
        <v>0</v>
      </c>
      <c r="AU112" s="28">
        <f t="shared" si="12"/>
        <v>0</v>
      </c>
      <c r="AV112" s="28">
        <f t="shared" si="12"/>
        <v>0</v>
      </c>
      <c r="AW112" s="28">
        <f t="shared" si="12"/>
        <v>0</v>
      </c>
      <c r="AX112" s="28">
        <f t="shared" si="12"/>
        <v>0</v>
      </c>
      <c r="AY112" s="28">
        <f t="shared" si="12"/>
        <v>0</v>
      </c>
      <c r="AZ112" s="28">
        <f t="shared" si="12"/>
        <v>0</v>
      </c>
      <c r="BA112" s="28">
        <f t="shared" si="12"/>
        <v>0</v>
      </c>
      <c r="BB112" s="28">
        <f t="shared" si="12"/>
        <v>0</v>
      </c>
      <c r="BD112" s="28">
        <f>SUM(BD85:BD93)-BD94</f>
        <v>0</v>
      </c>
      <c r="BE112" s="28">
        <f>SUM(BE85:BE93)-BE94</f>
        <v>0</v>
      </c>
      <c r="BF112" s="28">
        <f>SUM(BF85:BF93)-BF94</f>
        <v>0</v>
      </c>
    </row>
    <row r="113" spans="4:58" ht="12.75">
      <c r="D113" s="28">
        <f>D96+D97+D100-D95</f>
        <v>0</v>
      </c>
      <c r="E113" s="28">
        <f aca="true" t="shared" si="13" ref="E113:BB113">E96+E97+E100-E95</f>
        <v>0</v>
      </c>
      <c r="F113" s="28">
        <f t="shared" si="13"/>
        <v>0</v>
      </c>
      <c r="G113" s="28">
        <f t="shared" si="13"/>
        <v>0</v>
      </c>
      <c r="H113" s="28">
        <f t="shared" si="13"/>
        <v>0</v>
      </c>
      <c r="I113" s="28">
        <f t="shared" si="13"/>
        <v>0</v>
      </c>
      <c r="J113" s="28">
        <f t="shared" si="13"/>
        <v>0</v>
      </c>
      <c r="K113" s="28">
        <f t="shared" si="13"/>
        <v>0</v>
      </c>
      <c r="L113" s="28">
        <f t="shared" si="13"/>
        <v>0</v>
      </c>
      <c r="M113" s="28">
        <f t="shared" si="13"/>
        <v>0</v>
      </c>
      <c r="N113" s="28">
        <f t="shared" si="13"/>
        <v>0</v>
      </c>
      <c r="O113" s="28">
        <f t="shared" si="13"/>
        <v>0</v>
      </c>
      <c r="P113" s="28">
        <f t="shared" si="13"/>
        <v>0</v>
      </c>
      <c r="Q113" s="28">
        <f t="shared" si="13"/>
        <v>0</v>
      </c>
      <c r="R113" s="28">
        <f t="shared" si="13"/>
        <v>0</v>
      </c>
      <c r="S113" s="28">
        <f t="shared" si="13"/>
        <v>0</v>
      </c>
      <c r="T113" s="28">
        <f t="shared" si="13"/>
        <v>0</v>
      </c>
      <c r="U113" s="28">
        <f t="shared" si="13"/>
        <v>0</v>
      </c>
      <c r="V113" s="28">
        <f t="shared" si="13"/>
        <v>0</v>
      </c>
      <c r="W113" s="28">
        <f t="shared" si="13"/>
        <v>0</v>
      </c>
      <c r="X113" s="28">
        <f t="shared" si="13"/>
        <v>0</v>
      </c>
      <c r="Y113" s="28">
        <f t="shared" si="13"/>
        <v>0</v>
      </c>
      <c r="Z113" s="28">
        <f t="shared" si="13"/>
        <v>0</v>
      </c>
      <c r="AA113" s="28">
        <f t="shared" si="13"/>
        <v>0</v>
      </c>
      <c r="AB113" s="28">
        <f t="shared" si="13"/>
        <v>0</v>
      </c>
      <c r="AC113" s="28">
        <f t="shared" si="13"/>
        <v>0</v>
      </c>
      <c r="AD113" s="28">
        <f t="shared" si="13"/>
        <v>0</v>
      </c>
      <c r="AE113" s="28">
        <f t="shared" si="13"/>
        <v>0</v>
      </c>
      <c r="AF113" s="28">
        <f t="shared" si="13"/>
        <v>0</v>
      </c>
      <c r="AG113" s="28">
        <f t="shared" si="13"/>
        <v>0</v>
      </c>
      <c r="AH113" s="28">
        <f t="shared" si="13"/>
        <v>0</v>
      </c>
      <c r="AI113" s="28">
        <f t="shared" si="13"/>
        <v>0</v>
      </c>
      <c r="AJ113" s="28">
        <f t="shared" si="13"/>
        <v>0</v>
      </c>
      <c r="AK113" s="28">
        <f t="shared" si="13"/>
        <v>0</v>
      </c>
      <c r="AL113" s="28">
        <f t="shared" si="13"/>
        <v>0</v>
      </c>
      <c r="AM113" s="28">
        <f t="shared" si="13"/>
        <v>0</v>
      </c>
      <c r="AN113" s="28">
        <f t="shared" si="13"/>
        <v>0</v>
      </c>
      <c r="AO113" s="28">
        <f t="shared" si="13"/>
        <v>0</v>
      </c>
      <c r="AP113" s="28">
        <f t="shared" si="13"/>
        <v>0</v>
      </c>
      <c r="AQ113" s="28">
        <f t="shared" si="13"/>
        <v>0</v>
      </c>
      <c r="AR113" s="28">
        <f t="shared" si="13"/>
        <v>0</v>
      </c>
      <c r="AS113" s="28">
        <f t="shared" si="13"/>
        <v>0</v>
      </c>
      <c r="AT113" s="28">
        <f t="shared" si="13"/>
        <v>0</v>
      </c>
      <c r="AU113" s="28">
        <f t="shared" si="13"/>
        <v>0</v>
      </c>
      <c r="AV113" s="28">
        <f t="shared" si="13"/>
        <v>0</v>
      </c>
      <c r="AW113" s="28">
        <f t="shared" si="13"/>
        <v>0</v>
      </c>
      <c r="AX113" s="28">
        <f t="shared" si="13"/>
        <v>0</v>
      </c>
      <c r="AY113" s="28">
        <f t="shared" si="13"/>
        <v>0</v>
      </c>
      <c r="AZ113" s="28">
        <f t="shared" si="13"/>
        <v>0</v>
      </c>
      <c r="BA113" s="28">
        <f t="shared" si="13"/>
        <v>0</v>
      </c>
      <c r="BB113" s="28">
        <f t="shared" si="13"/>
        <v>0</v>
      </c>
      <c r="BD113" s="28">
        <f>BD96+BD97+BD100-BD95</f>
        <v>0</v>
      </c>
      <c r="BE113" s="28">
        <f>BE96+BE97+BE100-BE95</f>
        <v>0</v>
      </c>
      <c r="BF113" s="28">
        <f>BF96+BF97+BF100-BF95</f>
        <v>0</v>
      </c>
    </row>
    <row r="114" spans="4:58" ht="12.75">
      <c r="D114" s="28">
        <f>D98+D99-D97</f>
        <v>0</v>
      </c>
      <c r="E114" s="28">
        <f aca="true" t="shared" si="14" ref="E114:BB114">E98+E99-E97</f>
        <v>0</v>
      </c>
      <c r="F114" s="28">
        <f t="shared" si="14"/>
        <v>0</v>
      </c>
      <c r="G114" s="28">
        <f t="shared" si="14"/>
        <v>0</v>
      </c>
      <c r="H114" s="28">
        <f t="shared" si="14"/>
        <v>0</v>
      </c>
      <c r="I114" s="28">
        <f t="shared" si="14"/>
        <v>0</v>
      </c>
      <c r="J114" s="28">
        <f t="shared" si="14"/>
        <v>0</v>
      </c>
      <c r="K114" s="28">
        <f t="shared" si="14"/>
        <v>0</v>
      </c>
      <c r="L114" s="28">
        <f t="shared" si="14"/>
        <v>0</v>
      </c>
      <c r="M114" s="28">
        <f t="shared" si="14"/>
        <v>0</v>
      </c>
      <c r="N114" s="28">
        <f t="shared" si="14"/>
        <v>0</v>
      </c>
      <c r="O114" s="28">
        <f t="shared" si="14"/>
        <v>0</v>
      </c>
      <c r="P114" s="28">
        <f t="shared" si="14"/>
        <v>0</v>
      </c>
      <c r="Q114" s="28">
        <f t="shared" si="14"/>
        <v>0</v>
      </c>
      <c r="R114" s="28">
        <f t="shared" si="14"/>
        <v>0</v>
      </c>
      <c r="S114" s="28">
        <f t="shared" si="14"/>
        <v>0</v>
      </c>
      <c r="T114" s="28">
        <f t="shared" si="14"/>
        <v>0</v>
      </c>
      <c r="U114" s="28">
        <f t="shared" si="14"/>
        <v>0</v>
      </c>
      <c r="V114" s="28">
        <f t="shared" si="14"/>
        <v>0</v>
      </c>
      <c r="W114" s="28">
        <f t="shared" si="14"/>
        <v>0</v>
      </c>
      <c r="X114" s="28">
        <f t="shared" si="14"/>
        <v>0</v>
      </c>
      <c r="Y114" s="28">
        <f t="shared" si="14"/>
        <v>0</v>
      </c>
      <c r="Z114" s="28">
        <f t="shared" si="14"/>
        <v>0</v>
      </c>
      <c r="AA114" s="28">
        <f t="shared" si="14"/>
        <v>0</v>
      </c>
      <c r="AB114" s="28">
        <f t="shared" si="14"/>
        <v>0</v>
      </c>
      <c r="AC114" s="28">
        <f t="shared" si="14"/>
        <v>0</v>
      </c>
      <c r="AD114" s="28">
        <f t="shared" si="14"/>
        <v>0</v>
      </c>
      <c r="AE114" s="28">
        <f t="shared" si="14"/>
        <v>0</v>
      </c>
      <c r="AF114" s="28">
        <f t="shared" si="14"/>
        <v>0</v>
      </c>
      <c r="AG114" s="28">
        <f t="shared" si="14"/>
        <v>0</v>
      </c>
      <c r="AH114" s="28">
        <f t="shared" si="14"/>
        <v>0</v>
      </c>
      <c r="AI114" s="28">
        <f t="shared" si="14"/>
        <v>0</v>
      </c>
      <c r="AJ114" s="28">
        <f t="shared" si="14"/>
        <v>0</v>
      </c>
      <c r="AK114" s="28">
        <f t="shared" si="14"/>
        <v>0</v>
      </c>
      <c r="AL114" s="28">
        <f t="shared" si="14"/>
        <v>0</v>
      </c>
      <c r="AM114" s="28">
        <f t="shared" si="14"/>
        <v>0</v>
      </c>
      <c r="AN114" s="28">
        <f t="shared" si="14"/>
        <v>0</v>
      </c>
      <c r="AO114" s="28">
        <f t="shared" si="14"/>
        <v>0</v>
      </c>
      <c r="AP114" s="28">
        <f t="shared" si="14"/>
        <v>0</v>
      </c>
      <c r="AQ114" s="28">
        <f t="shared" si="14"/>
        <v>0</v>
      </c>
      <c r="AR114" s="28">
        <f t="shared" si="14"/>
        <v>0</v>
      </c>
      <c r="AS114" s="28">
        <f t="shared" si="14"/>
        <v>0</v>
      </c>
      <c r="AT114" s="28">
        <f t="shared" si="14"/>
        <v>0</v>
      </c>
      <c r="AU114" s="28">
        <f t="shared" si="14"/>
        <v>0</v>
      </c>
      <c r="AV114" s="28">
        <f t="shared" si="14"/>
        <v>0</v>
      </c>
      <c r="AW114" s="28">
        <f t="shared" si="14"/>
        <v>0</v>
      </c>
      <c r="AX114" s="28">
        <f t="shared" si="14"/>
        <v>0</v>
      </c>
      <c r="AY114" s="28">
        <f t="shared" si="14"/>
        <v>0</v>
      </c>
      <c r="AZ114" s="28">
        <f t="shared" si="14"/>
        <v>0</v>
      </c>
      <c r="BA114" s="28">
        <f t="shared" si="14"/>
        <v>0</v>
      </c>
      <c r="BB114" s="28">
        <f t="shared" si="14"/>
        <v>0</v>
      </c>
      <c r="BD114" s="28">
        <f>BD98+BD99-BD97</f>
        <v>0</v>
      </c>
      <c r="BE114" s="28">
        <f>BE98+BE99-BE97</f>
        <v>0</v>
      </c>
      <c r="BF114" s="28">
        <f>BF98+BF99-BF97</f>
        <v>0</v>
      </c>
    </row>
    <row r="115" spans="4:58" ht="12.75">
      <c r="D115" s="28">
        <f>D102+D103-D101</f>
        <v>0</v>
      </c>
      <c r="E115" s="28">
        <f aca="true" t="shared" si="15" ref="E115:BB115">E102+E103-E101</f>
        <v>0</v>
      </c>
      <c r="F115" s="28">
        <f t="shared" si="15"/>
        <v>0</v>
      </c>
      <c r="G115" s="28">
        <f t="shared" si="15"/>
        <v>0</v>
      </c>
      <c r="H115" s="28">
        <f t="shared" si="15"/>
        <v>0</v>
      </c>
      <c r="I115" s="28">
        <f t="shared" si="15"/>
        <v>0</v>
      </c>
      <c r="J115" s="28">
        <f t="shared" si="15"/>
        <v>0</v>
      </c>
      <c r="K115" s="28">
        <f t="shared" si="15"/>
        <v>0</v>
      </c>
      <c r="L115" s="28">
        <f t="shared" si="15"/>
        <v>0</v>
      </c>
      <c r="M115" s="28">
        <f t="shared" si="15"/>
        <v>0</v>
      </c>
      <c r="N115" s="28">
        <f t="shared" si="15"/>
        <v>0</v>
      </c>
      <c r="O115" s="28">
        <f t="shared" si="15"/>
        <v>0</v>
      </c>
      <c r="P115" s="28">
        <f t="shared" si="15"/>
        <v>0</v>
      </c>
      <c r="Q115" s="28">
        <f t="shared" si="15"/>
        <v>0</v>
      </c>
      <c r="R115" s="28">
        <f t="shared" si="15"/>
        <v>0</v>
      </c>
      <c r="S115" s="28">
        <f t="shared" si="15"/>
        <v>0</v>
      </c>
      <c r="T115" s="28">
        <f t="shared" si="15"/>
        <v>0</v>
      </c>
      <c r="U115" s="28">
        <f t="shared" si="15"/>
        <v>0</v>
      </c>
      <c r="V115" s="28">
        <f t="shared" si="15"/>
        <v>0</v>
      </c>
      <c r="W115" s="28">
        <f t="shared" si="15"/>
        <v>0</v>
      </c>
      <c r="X115" s="28">
        <f t="shared" si="15"/>
        <v>0</v>
      </c>
      <c r="Y115" s="28">
        <f t="shared" si="15"/>
        <v>0</v>
      </c>
      <c r="Z115" s="28">
        <f t="shared" si="15"/>
        <v>0</v>
      </c>
      <c r="AA115" s="28">
        <f t="shared" si="15"/>
        <v>0</v>
      </c>
      <c r="AB115" s="28">
        <f t="shared" si="15"/>
        <v>0</v>
      </c>
      <c r="AC115" s="28">
        <f t="shared" si="15"/>
        <v>0</v>
      </c>
      <c r="AD115" s="28">
        <f t="shared" si="15"/>
        <v>0</v>
      </c>
      <c r="AE115" s="28">
        <f t="shared" si="15"/>
        <v>0</v>
      </c>
      <c r="AF115" s="28">
        <f t="shared" si="15"/>
        <v>0</v>
      </c>
      <c r="AG115" s="28">
        <f t="shared" si="15"/>
        <v>0</v>
      </c>
      <c r="AH115" s="28">
        <f t="shared" si="15"/>
        <v>0</v>
      </c>
      <c r="AI115" s="28">
        <f t="shared" si="15"/>
        <v>0</v>
      </c>
      <c r="AJ115" s="28">
        <f t="shared" si="15"/>
        <v>0</v>
      </c>
      <c r="AK115" s="28">
        <f t="shared" si="15"/>
        <v>0</v>
      </c>
      <c r="AL115" s="28">
        <f t="shared" si="15"/>
        <v>0</v>
      </c>
      <c r="AM115" s="28">
        <f t="shared" si="15"/>
        <v>0</v>
      </c>
      <c r="AN115" s="28">
        <f t="shared" si="15"/>
        <v>0</v>
      </c>
      <c r="AO115" s="28">
        <f t="shared" si="15"/>
        <v>0</v>
      </c>
      <c r="AP115" s="28">
        <f t="shared" si="15"/>
        <v>0</v>
      </c>
      <c r="AQ115" s="28">
        <f t="shared" si="15"/>
        <v>0</v>
      </c>
      <c r="AR115" s="28">
        <f t="shared" si="15"/>
        <v>0</v>
      </c>
      <c r="AS115" s="28">
        <f t="shared" si="15"/>
        <v>0</v>
      </c>
      <c r="AT115" s="28">
        <f t="shared" si="15"/>
        <v>0</v>
      </c>
      <c r="AU115" s="28">
        <f t="shared" si="15"/>
        <v>0</v>
      </c>
      <c r="AV115" s="28">
        <f t="shared" si="15"/>
        <v>0</v>
      </c>
      <c r="AW115" s="28">
        <f t="shared" si="15"/>
        <v>0</v>
      </c>
      <c r="AX115" s="28">
        <f t="shared" si="15"/>
        <v>0</v>
      </c>
      <c r="AY115" s="28">
        <f t="shared" si="15"/>
        <v>0</v>
      </c>
      <c r="AZ115" s="28">
        <f t="shared" si="15"/>
        <v>0</v>
      </c>
      <c r="BA115" s="28">
        <f t="shared" si="15"/>
        <v>0</v>
      </c>
      <c r="BB115" s="28">
        <f t="shared" si="15"/>
        <v>0</v>
      </c>
      <c r="BD115" s="28">
        <f>BD102+BD103-BD101</f>
        <v>0</v>
      </c>
      <c r="BE115" s="28">
        <f>BE102+BE103-BE101</f>
        <v>0</v>
      </c>
      <c r="BF115" s="28">
        <f>BF102+BF103-BF101</f>
        <v>0</v>
      </c>
    </row>
    <row r="116" spans="4:58" ht="12.75">
      <c r="D116" s="28">
        <f>D95+D101-D104</f>
        <v>0</v>
      </c>
      <c r="E116" s="28">
        <f aca="true" t="shared" si="16" ref="E116:BB116">E95+E101-E104</f>
        <v>0</v>
      </c>
      <c r="F116" s="28">
        <f t="shared" si="16"/>
        <v>0</v>
      </c>
      <c r="G116" s="28">
        <f t="shared" si="16"/>
        <v>0</v>
      </c>
      <c r="H116" s="28">
        <f t="shared" si="16"/>
        <v>0</v>
      </c>
      <c r="I116" s="28">
        <f t="shared" si="16"/>
        <v>0</v>
      </c>
      <c r="J116" s="28">
        <f t="shared" si="16"/>
        <v>0</v>
      </c>
      <c r="K116" s="28">
        <f t="shared" si="16"/>
        <v>0</v>
      </c>
      <c r="L116" s="28">
        <f t="shared" si="16"/>
        <v>0</v>
      </c>
      <c r="M116" s="28">
        <f t="shared" si="16"/>
        <v>0</v>
      </c>
      <c r="N116" s="28">
        <f t="shared" si="16"/>
        <v>0</v>
      </c>
      <c r="O116" s="28">
        <f t="shared" si="16"/>
        <v>0</v>
      </c>
      <c r="P116" s="28">
        <f t="shared" si="16"/>
        <v>0</v>
      </c>
      <c r="Q116" s="28">
        <f t="shared" si="16"/>
        <v>0</v>
      </c>
      <c r="R116" s="28">
        <f t="shared" si="16"/>
        <v>0</v>
      </c>
      <c r="S116" s="28">
        <f t="shared" si="16"/>
        <v>0</v>
      </c>
      <c r="T116" s="28">
        <f t="shared" si="16"/>
        <v>0</v>
      </c>
      <c r="U116" s="28">
        <f t="shared" si="16"/>
        <v>0</v>
      </c>
      <c r="V116" s="28">
        <f t="shared" si="16"/>
        <v>0</v>
      </c>
      <c r="W116" s="28">
        <f t="shared" si="16"/>
        <v>0</v>
      </c>
      <c r="X116" s="28">
        <f t="shared" si="16"/>
        <v>0</v>
      </c>
      <c r="Y116" s="28">
        <f t="shared" si="16"/>
        <v>0</v>
      </c>
      <c r="Z116" s="28">
        <f t="shared" si="16"/>
        <v>0</v>
      </c>
      <c r="AA116" s="28">
        <f t="shared" si="16"/>
        <v>0</v>
      </c>
      <c r="AB116" s="28">
        <f t="shared" si="16"/>
        <v>0</v>
      </c>
      <c r="AC116" s="28">
        <f t="shared" si="16"/>
        <v>0</v>
      </c>
      <c r="AD116" s="28">
        <f t="shared" si="16"/>
        <v>0</v>
      </c>
      <c r="AE116" s="28">
        <f t="shared" si="16"/>
        <v>0</v>
      </c>
      <c r="AF116" s="28">
        <f t="shared" si="16"/>
        <v>0</v>
      </c>
      <c r="AG116" s="28">
        <f t="shared" si="16"/>
        <v>0</v>
      </c>
      <c r="AH116" s="28">
        <f t="shared" si="16"/>
        <v>0</v>
      </c>
      <c r="AI116" s="28">
        <f t="shared" si="16"/>
        <v>0</v>
      </c>
      <c r="AJ116" s="28">
        <f t="shared" si="16"/>
        <v>0</v>
      </c>
      <c r="AK116" s="28">
        <f t="shared" si="16"/>
        <v>0</v>
      </c>
      <c r="AL116" s="28">
        <f t="shared" si="16"/>
        <v>0</v>
      </c>
      <c r="AM116" s="28">
        <f t="shared" si="16"/>
        <v>0</v>
      </c>
      <c r="AN116" s="28">
        <f t="shared" si="16"/>
        <v>0</v>
      </c>
      <c r="AO116" s="28">
        <f t="shared" si="16"/>
        <v>0</v>
      </c>
      <c r="AP116" s="28">
        <f t="shared" si="16"/>
        <v>0</v>
      </c>
      <c r="AQ116" s="28">
        <f t="shared" si="16"/>
        <v>0</v>
      </c>
      <c r="AR116" s="28">
        <f t="shared" si="16"/>
        <v>0</v>
      </c>
      <c r="AS116" s="28">
        <f t="shared" si="16"/>
        <v>0</v>
      </c>
      <c r="AT116" s="28">
        <f t="shared" si="16"/>
        <v>0</v>
      </c>
      <c r="AU116" s="28">
        <f t="shared" si="16"/>
        <v>0</v>
      </c>
      <c r="AV116" s="28">
        <f t="shared" si="16"/>
        <v>0</v>
      </c>
      <c r="AW116" s="28">
        <f t="shared" si="16"/>
        <v>0</v>
      </c>
      <c r="AX116" s="28">
        <f t="shared" si="16"/>
        <v>0</v>
      </c>
      <c r="AY116" s="28">
        <f t="shared" si="16"/>
        <v>0</v>
      </c>
      <c r="AZ116" s="28">
        <f t="shared" si="16"/>
        <v>0</v>
      </c>
      <c r="BA116" s="28">
        <f t="shared" si="16"/>
        <v>0</v>
      </c>
      <c r="BB116" s="28">
        <f t="shared" si="16"/>
        <v>0</v>
      </c>
      <c r="BD116" s="28">
        <f>BD95+BD101-BD104</f>
        <v>0</v>
      </c>
      <c r="BE116" s="28">
        <f>BE95+BE101-BE104</f>
        <v>0</v>
      </c>
      <c r="BF116" s="28">
        <f>BF95+BF101-BF104</f>
        <v>0</v>
      </c>
    </row>
    <row r="117" spans="4:58" ht="12.75">
      <c r="D117" s="28">
        <f>SUM(D104:D106)-D107</f>
        <v>0</v>
      </c>
      <c r="E117" s="28">
        <f aca="true" t="shared" si="17" ref="E117:BB117">SUM(E104:E106)-E107</f>
        <v>0</v>
      </c>
      <c r="F117" s="28">
        <f t="shared" si="17"/>
        <v>0</v>
      </c>
      <c r="G117" s="28">
        <f t="shared" si="17"/>
        <v>0</v>
      </c>
      <c r="H117" s="28">
        <f t="shared" si="17"/>
        <v>0</v>
      </c>
      <c r="I117" s="28">
        <f t="shared" si="17"/>
        <v>0</v>
      </c>
      <c r="J117" s="28">
        <f t="shared" si="17"/>
        <v>0</v>
      </c>
      <c r="K117" s="28">
        <f t="shared" si="17"/>
        <v>0</v>
      </c>
      <c r="L117" s="28">
        <f t="shared" si="17"/>
        <v>0</v>
      </c>
      <c r="M117" s="28">
        <f t="shared" si="17"/>
        <v>0</v>
      </c>
      <c r="N117" s="28">
        <f t="shared" si="17"/>
        <v>0</v>
      </c>
      <c r="O117" s="28">
        <f t="shared" si="17"/>
        <v>0</v>
      </c>
      <c r="P117" s="28">
        <f t="shared" si="17"/>
        <v>0</v>
      </c>
      <c r="Q117" s="28">
        <f t="shared" si="17"/>
        <v>0</v>
      </c>
      <c r="R117" s="28">
        <f t="shared" si="17"/>
        <v>0</v>
      </c>
      <c r="S117" s="28">
        <f t="shared" si="17"/>
        <v>0</v>
      </c>
      <c r="T117" s="28">
        <f t="shared" si="17"/>
        <v>0</v>
      </c>
      <c r="U117" s="28">
        <f t="shared" si="17"/>
        <v>0</v>
      </c>
      <c r="V117" s="28">
        <f t="shared" si="17"/>
        <v>0</v>
      </c>
      <c r="W117" s="28">
        <f t="shared" si="17"/>
        <v>0</v>
      </c>
      <c r="X117" s="28">
        <f t="shared" si="17"/>
        <v>0</v>
      </c>
      <c r="Y117" s="28">
        <f t="shared" si="17"/>
        <v>0</v>
      </c>
      <c r="Z117" s="28">
        <f t="shared" si="17"/>
        <v>0</v>
      </c>
      <c r="AA117" s="28">
        <f t="shared" si="17"/>
        <v>0</v>
      </c>
      <c r="AB117" s="28">
        <f t="shared" si="17"/>
        <v>0</v>
      </c>
      <c r="AC117" s="28">
        <f t="shared" si="17"/>
        <v>0</v>
      </c>
      <c r="AD117" s="28">
        <f t="shared" si="17"/>
        <v>0</v>
      </c>
      <c r="AE117" s="28">
        <f t="shared" si="17"/>
        <v>0</v>
      </c>
      <c r="AF117" s="28">
        <f t="shared" si="17"/>
        <v>0</v>
      </c>
      <c r="AG117" s="28">
        <f t="shared" si="17"/>
        <v>0</v>
      </c>
      <c r="AH117" s="28">
        <f t="shared" si="17"/>
        <v>0</v>
      </c>
      <c r="AI117" s="28">
        <f t="shared" si="17"/>
        <v>0</v>
      </c>
      <c r="AJ117" s="28">
        <f t="shared" si="17"/>
        <v>0</v>
      </c>
      <c r="AK117" s="28">
        <f t="shared" si="17"/>
        <v>0</v>
      </c>
      <c r="AL117" s="28">
        <f t="shared" si="17"/>
        <v>0</v>
      </c>
      <c r="AM117" s="28">
        <f t="shared" si="17"/>
        <v>0</v>
      </c>
      <c r="AN117" s="28">
        <f t="shared" si="17"/>
        <v>0</v>
      </c>
      <c r="AO117" s="28">
        <f t="shared" si="17"/>
        <v>0</v>
      </c>
      <c r="AP117" s="28">
        <f t="shared" si="17"/>
        <v>0</v>
      </c>
      <c r="AQ117" s="28">
        <f t="shared" si="17"/>
        <v>0</v>
      </c>
      <c r="AR117" s="28">
        <f t="shared" si="17"/>
        <v>0</v>
      </c>
      <c r="AS117" s="28">
        <f t="shared" si="17"/>
        <v>0</v>
      </c>
      <c r="AT117" s="28">
        <f t="shared" si="17"/>
        <v>0</v>
      </c>
      <c r="AU117" s="28">
        <f t="shared" si="17"/>
        <v>0</v>
      </c>
      <c r="AV117" s="28">
        <f t="shared" si="17"/>
        <v>0</v>
      </c>
      <c r="AW117" s="28">
        <f t="shared" si="17"/>
        <v>0</v>
      </c>
      <c r="AX117" s="28">
        <f t="shared" si="17"/>
        <v>0</v>
      </c>
      <c r="AY117" s="28">
        <f t="shared" si="17"/>
        <v>0</v>
      </c>
      <c r="AZ117" s="28">
        <f t="shared" si="17"/>
        <v>0</v>
      </c>
      <c r="BA117" s="28">
        <f t="shared" si="17"/>
        <v>0</v>
      </c>
      <c r="BB117" s="28">
        <f t="shared" si="17"/>
        <v>0</v>
      </c>
      <c r="BD117" s="28">
        <f>SUM(BD104:BD106)-BD107</f>
        <v>0</v>
      </c>
      <c r="BE117" s="28">
        <f>SUM(BE104:BE106)-BE107</f>
        <v>0</v>
      </c>
      <c r="BF117" s="28">
        <f>SUM(BF104:BF106)-BF107</f>
        <v>0</v>
      </c>
    </row>
    <row r="118" spans="4:58" ht="12.75">
      <c r="D118" s="28">
        <f>D94+D107-D108</f>
        <v>0</v>
      </c>
      <c r="E118" s="28">
        <f aca="true" t="shared" si="18" ref="E118:BB118">E94+E107-E108</f>
        <v>0</v>
      </c>
      <c r="F118" s="28">
        <f t="shared" si="18"/>
        <v>0</v>
      </c>
      <c r="G118" s="28">
        <f t="shared" si="18"/>
        <v>0</v>
      </c>
      <c r="H118" s="28">
        <f t="shared" si="18"/>
        <v>0</v>
      </c>
      <c r="I118" s="28">
        <f t="shared" si="18"/>
        <v>0</v>
      </c>
      <c r="J118" s="28">
        <f t="shared" si="18"/>
        <v>0</v>
      </c>
      <c r="K118" s="28">
        <f t="shared" si="18"/>
        <v>0</v>
      </c>
      <c r="L118" s="28">
        <f t="shared" si="18"/>
        <v>0</v>
      </c>
      <c r="M118" s="28">
        <f t="shared" si="18"/>
        <v>0</v>
      </c>
      <c r="N118" s="28">
        <f t="shared" si="18"/>
        <v>0</v>
      </c>
      <c r="O118" s="28">
        <f t="shared" si="18"/>
        <v>0</v>
      </c>
      <c r="P118" s="28">
        <f t="shared" si="18"/>
        <v>0</v>
      </c>
      <c r="Q118" s="28">
        <f t="shared" si="18"/>
        <v>0</v>
      </c>
      <c r="R118" s="28">
        <f t="shared" si="18"/>
        <v>0</v>
      </c>
      <c r="S118" s="28">
        <f t="shared" si="18"/>
        <v>0</v>
      </c>
      <c r="T118" s="28">
        <f t="shared" si="18"/>
        <v>0</v>
      </c>
      <c r="U118" s="28">
        <f t="shared" si="18"/>
        <v>0</v>
      </c>
      <c r="V118" s="28">
        <f t="shared" si="18"/>
        <v>0</v>
      </c>
      <c r="W118" s="28">
        <f t="shared" si="18"/>
        <v>0</v>
      </c>
      <c r="X118" s="28">
        <f t="shared" si="18"/>
        <v>0</v>
      </c>
      <c r="Y118" s="28">
        <f t="shared" si="18"/>
        <v>0</v>
      </c>
      <c r="Z118" s="28">
        <f t="shared" si="18"/>
        <v>0</v>
      </c>
      <c r="AA118" s="28">
        <f t="shared" si="18"/>
        <v>0</v>
      </c>
      <c r="AB118" s="28">
        <f t="shared" si="18"/>
        <v>0</v>
      </c>
      <c r="AC118" s="28">
        <f t="shared" si="18"/>
        <v>0</v>
      </c>
      <c r="AD118" s="28">
        <f t="shared" si="18"/>
        <v>0</v>
      </c>
      <c r="AE118" s="28">
        <f t="shared" si="18"/>
        <v>0</v>
      </c>
      <c r="AF118" s="28">
        <f t="shared" si="18"/>
        <v>0</v>
      </c>
      <c r="AG118" s="28">
        <f t="shared" si="18"/>
        <v>0</v>
      </c>
      <c r="AH118" s="28">
        <f t="shared" si="18"/>
        <v>0</v>
      </c>
      <c r="AI118" s="28">
        <f t="shared" si="18"/>
        <v>0</v>
      </c>
      <c r="AJ118" s="28">
        <f t="shared" si="18"/>
        <v>0</v>
      </c>
      <c r="AK118" s="28">
        <f t="shared" si="18"/>
        <v>0</v>
      </c>
      <c r="AL118" s="28">
        <f t="shared" si="18"/>
        <v>0</v>
      </c>
      <c r="AM118" s="28">
        <f t="shared" si="18"/>
        <v>0</v>
      </c>
      <c r="AN118" s="28">
        <f t="shared" si="18"/>
        <v>0</v>
      </c>
      <c r="AO118" s="28">
        <f t="shared" si="18"/>
        <v>0</v>
      </c>
      <c r="AP118" s="28">
        <f t="shared" si="18"/>
        <v>0</v>
      </c>
      <c r="AQ118" s="28">
        <f t="shared" si="18"/>
        <v>0</v>
      </c>
      <c r="AR118" s="28">
        <f t="shared" si="18"/>
        <v>0</v>
      </c>
      <c r="AS118" s="28">
        <f t="shared" si="18"/>
        <v>0</v>
      </c>
      <c r="AT118" s="28">
        <f t="shared" si="18"/>
        <v>0</v>
      </c>
      <c r="AU118" s="28">
        <f t="shared" si="18"/>
        <v>340457.00000000006</v>
      </c>
      <c r="AV118" s="28">
        <f t="shared" si="18"/>
        <v>474773</v>
      </c>
      <c r="AW118" s="28">
        <f t="shared" si="18"/>
        <v>32872</v>
      </c>
      <c r="AX118" s="28">
        <f t="shared" si="18"/>
        <v>1396034.0000000002</v>
      </c>
      <c r="AY118" s="28">
        <f t="shared" si="18"/>
        <v>389328.00000000006</v>
      </c>
      <c r="AZ118" s="28">
        <f t="shared" si="18"/>
        <v>7698.999999999996</v>
      </c>
      <c r="BA118" s="28">
        <f t="shared" si="18"/>
        <v>2641163</v>
      </c>
      <c r="BB118" s="28">
        <f t="shared" si="18"/>
        <v>2641163</v>
      </c>
      <c r="BD118" s="28">
        <f>BD94+BD107-BD108</f>
        <v>0</v>
      </c>
      <c r="BE118" s="28">
        <f>BE94+BE107-BE108</f>
        <v>0</v>
      </c>
      <c r="BF118" s="28">
        <f>BF94+BF107-BF108</f>
        <v>0</v>
      </c>
    </row>
    <row r="120" spans="4:54" ht="12.75">
      <c r="D120">
        <v>198593</v>
      </c>
      <c r="E120" s="28">
        <v>38204</v>
      </c>
      <c r="F120" s="28">
        <v>86895</v>
      </c>
      <c r="G120" s="28">
        <v>38276</v>
      </c>
      <c r="H120" s="28">
        <v>70714</v>
      </c>
      <c r="I120" s="28">
        <v>31163</v>
      </c>
      <c r="J120" s="28">
        <v>54672</v>
      </c>
      <c r="K120" s="28">
        <v>66243</v>
      </c>
      <c r="L120" s="28">
        <v>45168</v>
      </c>
      <c r="M120" s="28">
        <v>64284</v>
      </c>
      <c r="N120" s="28">
        <v>79237</v>
      </c>
      <c r="O120" s="28">
        <v>83223</v>
      </c>
      <c r="P120" s="28">
        <v>41263</v>
      </c>
      <c r="Q120" s="28">
        <v>69353</v>
      </c>
      <c r="R120" s="28">
        <v>16087</v>
      </c>
      <c r="S120" s="28">
        <v>43450</v>
      </c>
      <c r="T120" s="28">
        <v>190163</v>
      </c>
      <c r="U120" s="28">
        <v>32833</v>
      </c>
      <c r="V120" s="28">
        <v>50273</v>
      </c>
      <c r="W120" s="28">
        <v>33869</v>
      </c>
      <c r="X120" s="28">
        <v>35512</v>
      </c>
      <c r="Y120" s="28">
        <v>29647</v>
      </c>
      <c r="Z120" s="28">
        <v>23264</v>
      </c>
      <c r="AA120" s="28">
        <v>7479</v>
      </c>
      <c r="AB120" s="28">
        <v>53193</v>
      </c>
      <c r="AC120" s="28">
        <v>64480</v>
      </c>
      <c r="AD120" s="28">
        <v>23751</v>
      </c>
      <c r="AE120" s="28">
        <v>34807</v>
      </c>
      <c r="AF120" s="28">
        <v>32826</v>
      </c>
      <c r="AG120" s="28">
        <v>61993</v>
      </c>
      <c r="AH120" s="28">
        <v>13270</v>
      </c>
      <c r="AI120" s="28">
        <v>142179</v>
      </c>
      <c r="AJ120" s="28">
        <v>181164</v>
      </c>
      <c r="AK120" s="28">
        <v>332754</v>
      </c>
      <c r="AL120" s="28">
        <v>195716</v>
      </c>
      <c r="AM120" s="28">
        <v>150483</v>
      </c>
      <c r="AN120" s="28">
        <v>226298</v>
      </c>
      <c r="AO120" s="28">
        <v>273281</v>
      </c>
      <c r="AP120" s="28">
        <v>163747</v>
      </c>
      <c r="AQ120" s="28">
        <v>188244</v>
      </c>
      <c r="AR120" s="28">
        <v>478465</v>
      </c>
      <c r="AS120" s="28">
        <v>75900</v>
      </c>
      <c r="AT120" s="28">
        <v>4122416</v>
      </c>
      <c r="AU120" s="28"/>
      <c r="AV120" s="28"/>
      <c r="AW120" s="28"/>
      <c r="AX120" s="28"/>
      <c r="AY120" s="28"/>
      <c r="AZ120" s="28"/>
      <c r="BA120" s="28"/>
      <c r="BB120" s="28"/>
    </row>
    <row r="121" spans="4:54" ht="12.75">
      <c r="D121" s="28">
        <f>D108-D120</f>
        <v>0</v>
      </c>
      <c r="E121" s="28">
        <f aca="true" t="shared" si="19" ref="E121:AT121">E108-E120</f>
        <v>0</v>
      </c>
      <c r="F121" s="28">
        <f t="shared" si="19"/>
        <v>0</v>
      </c>
      <c r="G121" s="28">
        <f t="shared" si="19"/>
        <v>0</v>
      </c>
      <c r="H121" s="28">
        <f t="shared" si="19"/>
        <v>0</v>
      </c>
      <c r="I121" s="28">
        <f t="shared" si="19"/>
        <v>0</v>
      </c>
      <c r="J121" s="28">
        <f t="shared" si="19"/>
        <v>0</v>
      </c>
      <c r="K121" s="28">
        <f t="shared" si="19"/>
        <v>0</v>
      </c>
      <c r="L121" s="28">
        <f t="shared" si="19"/>
        <v>0</v>
      </c>
      <c r="M121" s="28">
        <f t="shared" si="19"/>
        <v>0</v>
      </c>
      <c r="N121" s="28">
        <f t="shared" si="19"/>
        <v>0</v>
      </c>
      <c r="O121" s="28">
        <f t="shared" si="19"/>
        <v>0</v>
      </c>
      <c r="P121" s="28">
        <f t="shared" si="19"/>
        <v>0</v>
      </c>
      <c r="Q121" s="28">
        <f t="shared" si="19"/>
        <v>0</v>
      </c>
      <c r="R121" s="28">
        <f t="shared" si="19"/>
        <v>0</v>
      </c>
      <c r="S121" s="28">
        <f t="shared" si="19"/>
        <v>0</v>
      </c>
      <c r="T121" s="28">
        <f t="shared" si="19"/>
        <v>0</v>
      </c>
      <c r="U121" s="28">
        <f t="shared" si="19"/>
        <v>0</v>
      </c>
      <c r="V121" s="28">
        <f t="shared" si="19"/>
        <v>0</v>
      </c>
      <c r="W121" s="28">
        <f t="shared" si="19"/>
        <v>0</v>
      </c>
      <c r="X121" s="28">
        <f t="shared" si="19"/>
        <v>0</v>
      </c>
      <c r="Y121" s="28">
        <f t="shared" si="19"/>
        <v>0</v>
      </c>
      <c r="Z121" s="28">
        <f t="shared" si="19"/>
        <v>0</v>
      </c>
      <c r="AA121" s="28">
        <f t="shared" si="19"/>
        <v>0</v>
      </c>
      <c r="AB121" s="28">
        <f t="shared" si="19"/>
        <v>0</v>
      </c>
      <c r="AC121" s="28">
        <f t="shared" si="19"/>
        <v>0</v>
      </c>
      <c r="AD121" s="28">
        <f t="shared" si="19"/>
        <v>0</v>
      </c>
      <c r="AE121" s="28">
        <f t="shared" si="19"/>
        <v>0</v>
      </c>
      <c r="AF121" s="28">
        <f t="shared" si="19"/>
        <v>0</v>
      </c>
      <c r="AG121" s="28">
        <f t="shared" si="19"/>
        <v>0</v>
      </c>
      <c r="AH121" s="28">
        <f t="shared" si="19"/>
        <v>0</v>
      </c>
      <c r="AI121" s="28">
        <f t="shared" si="19"/>
        <v>0</v>
      </c>
      <c r="AJ121" s="28">
        <f t="shared" si="19"/>
        <v>0</v>
      </c>
      <c r="AK121" s="28">
        <f t="shared" si="19"/>
        <v>0</v>
      </c>
      <c r="AL121" s="28">
        <f t="shared" si="19"/>
        <v>0</v>
      </c>
      <c r="AM121" s="28">
        <f t="shared" si="19"/>
        <v>0</v>
      </c>
      <c r="AN121" s="28">
        <f t="shared" si="19"/>
        <v>0</v>
      </c>
      <c r="AO121" s="28">
        <f t="shared" si="19"/>
        <v>0</v>
      </c>
      <c r="AP121" s="28">
        <f t="shared" si="19"/>
        <v>0</v>
      </c>
      <c r="AQ121" s="28">
        <f t="shared" si="19"/>
        <v>0</v>
      </c>
      <c r="AR121" s="28">
        <f t="shared" si="19"/>
        <v>0</v>
      </c>
      <c r="AS121" s="28">
        <f t="shared" si="19"/>
        <v>0</v>
      </c>
      <c r="AT121" s="28">
        <f t="shared" si="19"/>
        <v>0</v>
      </c>
      <c r="AU121" s="28"/>
      <c r="AV121" s="28"/>
      <c r="AW121" s="28"/>
      <c r="AX121" s="28"/>
      <c r="AY121" s="28"/>
      <c r="AZ121" s="28"/>
      <c r="BA121" s="28"/>
      <c r="BB121" s="28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80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31.28125" style="0" customWidth="1"/>
    <col min="3" max="3" width="6.00390625" style="0" customWidth="1"/>
    <col min="4" max="4" width="10.28125" style="0" customWidth="1"/>
    <col min="5" max="5" width="9.8515625" style="0" bestFit="1" customWidth="1"/>
    <col min="6" max="17" width="10.8515625" style="0" bestFit="1" customWidth="1"/>
    <col min="18" max="18" width="9.8515625" style="0" bestFit="1" customWidth="1"/>
    <col min="19" max="25" width="10.8515625" style="0" bestFit="1" customWidth="1"/>
    <col min="26" max="26" width="9.8515625" style="0" bestFit="1" customWidth="1"/>
    <col min="27" max="29" width="10.8515625" style="0" bestFit="1" customWidth="1"/>
    <col min="30" max="31" width="9.8515625" style="0" bestFit="1" customWidth="1"/>
    <col min="32" max="33" width="10.8515625" style="0" bestFit="1" customWidth="1"/>
    <col min="34" max="34" width="9.8515625" style="0" bestFit="1" customWidth="1"/>
    <col min="35" max="35" width="10.8515625" style="0" bestFit="1" customWidth="1"/>
    <col min="36" max="37" width="11.8515625" style="0" bestFit="1" customWidth="1"/>
    <col min="38" max="42" width="10.8515625" style="0" bestFit="1" customWidth="1"/>
    <col min="43" max="44" width="11.8515625" style="0" bestFit="1" customWidth="1"/>
    <col min="45" max="45" width="10.8515625" style="0" bestFit="1" customWidth="1"/>
    <col min="46" max="46" width="10.7109375" style="0" bestFit="1" customWidth="1"/>
    <col min="47" max="47" width="12.8515625" style="0" bestFit="1" customWidth="1"/>
    <col min="48" max="49" width="10.140625" style="0" bestFit="1" customWidth="1"/>
    <col min="50" max="50" width="9.00390625" style="0" customWidth="1"/>
    <col min="51" max="52" width="10.140625" style="0" bestFit="1" customWidth="1"/>
    <col min="53" max="54" width="11.140625" style="0" bestFit="1" customWidth="1"/>
  </cols>
  <sheetData>
    <row r="1" spans="1:53" ht="12.75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8" ht="12.75">
      <c r="A5" s="1" t="s">
        <v>220</v>
      </c>
      <c r="B5" s="6" t="s">
        <v>221</v>
      </c>
      <c r="C5" s="15">
        <v>1</v>
      </c>
      <c r="D5" s="28">
        <v>16582.938534676417</v>
      </c>
      <c r="E5" s="28">
        <v>8.549163297820998</v>
      </c>
      <c r="F5" s="28">
        <v>11.310506606682692</v>
      </c>
      <c r="G5" s="28">
        <v>112.78481482461336</v>
      </c>
      <c r="H5" s="28">
        <v>53.82416922082447</v>
      </c>
      <c r="I5" s="28">
        <v>28.8900466447662</v>
      </c>
      <c r="J5" s="28">
        <v>30.88741377331394</v>
      </c>
      <c r="K5" s="28">
        <v>2.403202646178918</v>
      </c>
      <c r="L5" s="28">
        <v>1.5009664413505943</v>
      </c>
      <c r="M5" s="28">
        <v>1.255480131240654</v>
      </c>
      <c r="N5" s="28">
        <v>0.22045676953831622</v>
      </c>
      <c r="O5" s="28">
        <v>23.83189972692352</v>
      </c>
      <c r="P5" s="28">
        <v>1986.131271055245</v>
      </c>
      <c r="Q5" s="28">
        <v>3417.181391516203</v>
      </c>
      <c r="R5" s="28">
        <v>382.63651665740775</v>
      </c>
      <c r="S5" s="28">
        <v>6443.893947789599</v>
      </c>
      <c r="T5" s="28">
        <v>286.6733180206623</v>
      </c>
      <c r="U5" s="28">
        <v>172.1523368227716</v>
      </c>
      <c r="V5" s="28">
        <v>607.8578950091015</v>
      </c>
      <c r="W5" s="28">
        <v>26.94722518000623</v>
      </c>
      <c r="X5" s="28">
        <v>2410.418781339775</v>
      </c>
      <c r="Y5" s="28">
        <v>3.076822429927414</v>
      </c>
      <c r="Z5" s="28">
        <v>242.18818235458806</v>
      </c>
      <c r="AA5" s="28">
        <v>3133.4257934149728</v>
      </c>
      <c r="AB5" s="28">
        <v>18363.04650869085</v>
      </c>
      <c r="AC5" s="28">
        <v>32470.453643057095</v>
      </c>
      <c r="AD5" s="28">
        <v>8217.197260276718</v>
      </c>
      <c r="AE5" s="28">
        <v>9991.474529173596</v>
      </c>
      <c r="AF5" s="28">
        <v>12569.285786943768</v>
      </c>
      <c r="AG5" s="28">
        <v>5360.938817899512</v>
      </c>
      <c r="AH5" s="28">
        <v>143.0137284778879</v>
      </c>
      <c r="AI5" s="28">
        <v>4.29162862352425</v>
      </c>
      <c r="AJ5" s="28">
        <v>24.798808705953345</v>
      </c>
      <c r="AK5" s="28">
        <v>19.430672517634253</v>
      </c>
      <c r="AL5" s="28">
        <v>2.729555582314356</v>
      </c>
      <c r="AM5" s="28">
        <v>1.6173793124960256</v>
      </c>
      <c r="AN5" s="28">
        <v>2.276930491257803</v>
      </c>
      <c r="AO5" s="28">
        <v>2032.9624203114413</v>
      </c>
      <c r="AP5" s="28">
        <v>2.4866603914398016</v>
      </c>
      <c r="AQ5" s="28">
        <v>0.34743484996929835</v>
      </c>
      <c r="AR5" s="28">
        <v>555.4760570343873</v>
      </c>
      <c r="AS5" s="28">
        <v>721.2090347888876</v>
      </c>
      <c r="AT5" s="28">
        <v>126454.01699347867</v>
      </c>
      <c r="AU5" s="28">
        <v>19753.991637193187</v>
      </c>
      <c r="AV5" s="28">
        <v>0</v>
      </c>
      <c r="AW5" s="28">
        <v>0</v>
      </c>
      <c r="AX5" s="28">
        <v>41945.66484286504</v>
      </c>
      <c r="AY5" s="28">
        <v>10953.61273537347</v>
      </c>
      <c r="AZ5" s="28">
        <v>-514.2862089103496</v>
      </c>
      <c r="BA5" s="28">
        <v>72138.98300652135</v>
      </c>
      <c r="BB5" s="28">
        <v>198593</v>
      </c>
      <c r="BD5" s="28">
        <f aca="true" t="shared" si="1" ref="BD5:BD36">SUM(D5:AS5)-AT5</f>
        <v>0</v>
      </c>
      <c r="BE5" s="28">
        <f aca="true" t="shared" si="2" ref="BE5:BE36">SUM(AU5:AZ5)-BA5</f>
        <v>0</v>
      </c>
      <c r="BF5" s="28">
        <f aca="true" t="shared" si="3" ref="BF5:BF36">AT5+BA5-BB5</f>
        <v>0</v>
      </c>
    </row>
    <row r="6" spans="1:58" ht="12.75">
      <c r="A6" s="1" t="s">
        <v>222</v>
      </c>
      <c r="B6" s="2" t="s">
        <v>223</v>
      </c>
      <c r="C6" s="16">
        <f>C5+1</f>
        <v>2</v>
      </c>
      <c r="D6" s="28">
        <v>755.5239048888295</v>
      </c>
      <c r="E6" s="28">
        <v>2672.314461464439</v>
      </c>
      <c r="F6" s="28">
        <v>7.38913769460789</v>
      </c>
      <c r="G6" s="28">
        <v>1283.23861805062</v>
      </c>
      <c r="H6" s="28">
        <v>5898.639952386953</v>
      </c>
      <c r="I6" s="28">
        <v>2776.1266885582027</v>
      </c>
      <c r="J6" s="28">
        <v>263.58114164174793</v>
      </c>
      <c r="K6" s="28">
        <v>268.57034075419244</v>
      </c>
      <c r="L6" s="28">
        <v>27.42916946763906</v>
      </c>
      <c r="M6" s="28">
        <v>2.6019435922089076</v>
      </c>
      <c r="N6" s="28">
        <v>3.593217063741835</v>
      </c>
      <c r="O6" s="28">
        <v>67.43533983442714</v>
      </c>
      <c r="P6" s="28">
        <v>29.500511575371494</v>
      </c>
      <c r="Q6" s="28">
        <v>47.67564812012166</v>
      </c>
      <c r="R6" s="28">
        <v>1.6284698783151579</v>
      </c>
      <c r="S6" s="28">
        <v>2335.8484189412216</v>
      </c>
      <c r="T6" s="28">
        <v>34.811739175356465</v>
      </c>
      <c r="U6" s="28">
        <v>141.44464753500887</v>
      </c>
      <c r="V6" s="28">
        <v>15.03074319981541</v>
      </c>
      <c r="W6" s="28">
        <v>1.3880439734040226</v>
      </c>
      <c r="X6" s="28">
        <v>0.8514184589764853</v>
      </c>
      <c r="Y6" s="28">
        <v>0.9156133833776686</v>
      </c>
      <c r="Z6" s="28">
        <v>17.141259138321168</v>
      </c>
      <c r="AA6" s="28">
        <v>0.2000881364470211</v>
      </c>
      <c r="AB6" s="28">
        <v>4.936054460553788</v>
      </c>
      <c r="AC6" s="28">
        <v>6.915493432613167</v>
      </c>
      <c r="AD6" s="28">
        <v>0.7323749674077129</v>
      </c>
      <c r="AE6" s="28">
        <v>1.5151177425490097</v>
      </c>
      <c r="AF6" s="28">
        <v>2.6744296307138176</v>
      </c>
      <c r="AG6" s="28">
        <v>37.48260429564904</v>
      </c>
      <c r="AH6" s="28">
        <v>7.863778999185095</v>
      </c>
      <c r="AI6" s="28">
        <v>1.6173883718289386</v>
      </c>
      <c r="AJ6" s="28">
        <v>1291.9787537813286</v>
      </c>
      <c r="AK6" s="28">
        <v>12.151127011773909</v>
      </c>
      <c r="AL6" s="28">
        <v>3.7167400569525673</v>
      </c>
      <c r="AM6" s="28">
        <v>5.325460860660553</v>
      </c>
      <c r="AN6" s="28">
        <v>2.03843212700854</v>
      </c>
      <c r="AO6" s="28">
        <v>17.205368971110957</v>
      </c>
      <c r="AP6" s="28">
        <v>3.3778233013707064</v>
      </c>
      <c r="AQ6" s="28">
        <v>1.484831472352431</v>
      </c>
      <c r="AR6" s="28">
        <v>33.61927310359809</v>
      </c>
      <c r="AS6" s="28">
        <v>15.750587698650063</v>
      </c>
      <c r="AT6" s="28">
        <v>18103.266157198654</v>
      </c>
      <c r="AU6" s="28">
        <v>18541.40225976458</v>
      </c>
      <c r="AV6" s="28">
        <v>0</v>
      </c>
      <c r="AW6" s="28">
        <v>0</v>
      </c>
      <c r="AX6" s="28">
        <v>283.83545172907776</v>
      </c>
      <c r="AY6" s="28">
        <v>41.68669367791051</v>
      </c>
      <c r="AZ6" s="28">
        <v>1233.8094376297765</v>
      </c>
      <c r="BA6" s="28">
        <v>20100.733842801346</v>
      </c>
      <c r="BB6" s="28">
        <v>38204</v>
      </c>
      <c r="BD6" s="28">
        <f t="shared" si="1"/>
        <v>0</v>
      </c>
      <c r="BE6" s="28">
        <f t="shared" si="2"/>
        <v>0</v>
      </c>
      <c r="BF6" s="28">
        <f t="shared" si="3"/>
        <v>0</v>
      </c>
    </row>
    <row r="7" spans="1:58" ht="12.75">
      <c r="A7" s="1" t="s">
        <v>224</v>
      </c>
      <c r="B7" s="2" t="s">
        <v>225</v>
      </c>
      <c r="C7" s="16">
        <f aca="true" t="shared" si="4" ref="C7:C70">C6+1</f>
        <v>3</v>
      </c>
      <c r="D7" s="28">
        <v>25.030478027180084</v>
      </c>
      <c r="E7" s="28">
        <v>59.141541220766435</v>
      </c>
      <c r="F7" s="28">
        <v>2404.3179890622023</v>
      </c>
      <c r="G7" s="28">
        <v>53.57583053655319</v>
      </c>
      <c r="H7" s="28">
        <v>574.1186881566041</v>
      </c>
      <c r="I7" s="28">
        <v>11.783347103625784</v>
      </c>
      <c r="J7" s="28">
        <v>5.9179774642149665</v>
      </c>
      <c r="K7" s="28">
        <v>20.237725413921638</v>
      </c>
      <c r="L7" s="28">
        <v>44.749110755386354</v>
      </c>
      <c r="M7" s="28">
        <v>0.7704623065404049</v>
      </c>
      <c r="N7" s="28">
        <v>0.2823739790158047</v>
      </c>
      <c r="O7" s="28">
        <v>13.170971623540355</v>
      </c>
      <c r="P7" s="28">
        <v>2.293224970859234</v>
      </c>
      <c r="Q7" s="28">
        <v>16.001132338540756</v>
      </c>
      <c r="R7" s="28">
        <v>10.161031341628874</v>
      </c>
      <c r="S7" s="28">
        <v>73.61246626793269</v>
      </c>
      <c r="T7" s="28">
        <v>62337.71363136999</v>
      </c>
      <c r="U7" s="28">
        <v>13.058154958193706</v>
      </c>
      <c r="V7" s="28">
        <v>3.01713353446154</v>
      </c>
      <c r="W7" s="28">
        <v>15.689743196980688</v>
      </c>
      <c r="X7" s="28">
        <v>1.291960831905781</v>
      </c>
      <c r="Y7" s="28">
        <v>0.5429561705029132</v>
      </c>
      <c r="Z7" s="28">
        <v>0.15616416786654322</v>
      </c>
      <c r="AA7" s="28">
        <v>0.029371501171662154</v>
      </c>
      <c r="AB7" s="28">
        <v>2.50304359035986</v>
      </c>
      <c r="AC7" s="28">
        <v>2.0912599951107214</v>
      </c>
      <c r="AD7" s="28">
        <v>2.7757334302286005</v>
      </c>
      <c r="AE7" s="28">
        <v>0.3648957131593823</v>
      </c>
      <c r="AF7" s="28">
        <v>0.9357224963954206</v>
      </c>
      <c r="AG7" s="28">
        <v>16.441932208751123</v>
      </c>
      <c r="AH7" s="28">
        <v>5.074107853223984</v>
      </c>
      <c r="AI7" s="28">
        <v>4289.834928855283</v>
      </c>
      <c r="AJ7" s="28">
        <v>24.851981899637238</v>
      </c>
      <c r="AK7" s="28">
        <v>35.386653438220776</v>
      </c>
      <c r="AL7" s="28">
        <v>199.7560108408158</v>
      </c>
      <c r="AM7" s="28">
        <v>8.75819783443165</v>
      </c>
      <c r="AN7" s="28">
        <v>2.820956668761377</v>
      </c>
      <c r="AO7" s="28">
        <v>33.020274274862984</v>
      </c>
      <c r="AP7" s="28">
        <v>4.880813993110754</v>
      </c>
      <c r="AQ7" s="28">
        <v>2.9602818792030816</v>
      </c>
      <c r="AR7" s="28">
        <v>28.600503935335986</v>
      </c>
      <c r="AS7" s="28">
        <v>0.3327282224692906</v>
      </c>
      <c r="AT7" s="28">
        <v>70348.05349342896</v>
      </c>
      <c r="AU7" s="28">
        <v>15064.363902162813</v>
      </c>
      <c r="AV7" s="28">
        <v>0</v>
      </c>
      <c r="AW7" s="28">
        <v>0</v>
      </c>
      <c r="AX7" s="28">
        <v>471.22138331389766</v>
      </c>
      <c r="AY7" s="28">
        <v>11.375166308522248</v>
      </c>
      <c r="AZ7" s="28">
        <v>999.9860547858094</v>
      </c>
      <c r="BA7" s="28">
        <v>16546.946506571046</v>
      </c>
      <c r="BB7" s="28">
        <v>86895</v>
      </c>
      <c r="BD7" s="28">
        <f t="shared" si="1"/>
        <v>0</v>
      </c>
      <c r="BE7" s="28">
        <f t="shared" si="2"/>
        <v>0</v>
      </c>
      <c r="BF7" s="28">
        <f t="shared" si="3"/>
        <v>0</v>
      </c>
    </row>
    <row r="8" spans="1:58" ht="12.75">
      <c r="A8" s="1" t="s">
        <v>226</v>
      </c>
      <c r="B8" s="2" t="s">
        <v>227</v>
      </c>
      <c r="C8" s="16">
        <f t="shared" si="4"/>
        <v>4</v>
      </c>
      <c r="D8" s="28">
        <v>152.92729813265825</v>
      </c>
      <c r="E8" s="28">
        <v>42.05710325610884</v>
      </c>
      <c r="F8" s="28">
        <v>873.7618996538308</v>
      </c>
      <c r="G8" s="28">
        <v>3057.1279573697097</v>
      </c>
      <c r="H8" s="28">
        <v>677.3653056307622</v>
      </c>
      <c r="I8" s="28">
        <v>154.97105356807018</v>
      </c>
      <c r="J8" s="28">
        <v>207.57471711618408</v>
      </c>
      <c r="K8" s="28">
        <v>96.43387579838327</v>
      </c>
      <c r="L8" s="28">
        <v>496.70450987279105</v>
      </c>
      <c r="M8" s="28">
        <v>211.0472691477715</v>
      </c>
      <c r="N8" s="28">
        <v>552.0034972054499</v>
      </c>
      <c r="O8" s="28">
        <v>520.7141596716965</v>
      </c>
      <c r="P8" s="28">
        <v>628.8559482085818</v>
      </c>
      <c r="Q8" s="28">
        <v>55.65610790985456</v>
      </c>
      <c r="R8" s="28">
        <v>0.43911627755923743</v>
      </c>
      <c r="S8" s="28">
        <v>261.18503513278085</v>
      </c>
      <c r="T8" s="28">
        <v>16.943981763743736</v>
      </c>
      <c r="U8" s="28">
        <v>293.89441463383264</v>
      </c>
      <c r="V8" s="28">
        <v>502.0062647348508</v>
      </c>
      <c r="W8" s="28">
        <v>12.692523953210669</v>
      </c>
      <c r="X8" s="28">
        <v>0.43927942002803055</v>
      </c>
      <c r="Y8" s="28">
        <v>0.22496883531559975</v>
      </c>
      <c r="Z8" s="28">
        <v>77.44683038468067</v>
      </c>
      <c r="AA8" s="28">
        <v>19.192441402774833</v>
      </c>
      <c r="AB8" s="28">
        <v>32.36434556853466</v>
      </c>
      <c r="AC8" s="28">
        <v>18.8950668074318</v>
      </c>
      <c r="AD8" s="28">
        <v>43.55363258737763</v>
      </c>
      <c r="AE8" s="28">
        <v>11.826098190485867</v>
      </c>
      <c r="AF8" s="28">
        <v>1.0966939725454337</v>
      </c>
      <c r="AG8" s="28">
        <v>537.2733705376158</v>
      </c>
      <c r="AH8" s="28">
        <v>56.65521258850667</v>
      </c>
      <c r="AI8" s="28">
        <v>20.884559049171024</v>
      </c>
      <c r="AJ8" s="28">
        <v>21215.42730726025</v>
      </c>
      <c r="AK8" s="28">
        <v>152.2796034379377</v>
      </c>
      <c r="AL8" s="28">
        <v>1.1531767543844533</v>
      </c>
      <c r="AM8" s="28">
        <v>2.236710021447823</v>
      </c>
      <c r="AN8" s="28">
        <v>0.764775705243085</v>
      </c>
      <c r="AO8" s="28">
        <v>838.5576565184025</v>
      </c>
      <c r="AP8" s="28">
        <v>1.5659840095298079</v>
      </c>
      <c r="AQ8" s="28">
        <v>0.7341744028697237</v>
      </c>
      <c r="AR8" s="28">
        <v>372.65030336035954</v>
      </c>
      <c r="AS8" s="28">
        <v>474.90576742980556</v>
      </c>
      <c r="AT8" s="28">
        <v>32694.489997282533</v>
      </c>
      <c r="AU8" s="28">
        <v>3472.7517486077027</v>
      </c>
      <c r="AV8" s="28">
        <v>0</v>
      </c>
      <c r="AW8" s="28">
        <v>0</v>
      </c>
      <c r="AX8" s="28">
        <v>1102.1468039012739</v>
      </c>
      <c r="AY8" s="28">
        <v>34.857100749601344</v>
      </c>
      <c r="AZ8" s="28">
        <v>971.754349458896</v>
      </c>
      <c r="BA8" s="28">
        <v>5581.510002717473</v>
      </c>
      <c r="BB8" s="28">
        <v>38276</v>
      </c>
      <c r="BD8" s="28">
        <f t="shared" si="1"/>
        <v>0</v>
      </c>
      <c r="BE8" s="28">
        <f t="shared" si="2"/>
        <v>0</v>
      </c>
      <c r="BF8" s="28">
        <f t="shared" si="3"/>
        <v>0</v>
      </c>
    </row>
    <row r="9" spans="1:58" ht="12.75">
      <c r="A9" s="1" t="s">
        <v>228</v>
      </c>
      <c r="B9" s="6" t="s">
        <v>229</v>
      </c>
      <c r="C9" s="16">
        <f t="shared" si="4"/>
        <v>5</v>
      </c>
      <c r="D9" s="28">
        <v>111.50578130049831</v>
      </c>
      <c r="E9" s="28">
        <v>143.38490895386087</v>
      </c>
      <c r="F9" s="28">
        <v>222.06893346999883</v>
      </c>
      <c r="G9" s="28">
        <v>478.43514391504107</v>
      </c>
      <c r="H9" s="28">
        <v>8601.806826458915</v>
      </c>
      <c r="I9" s="28">
        <v>654.6844351741872</v>
      </c>
      <c r="J9" s="28">
        <v>8694.786534273811</v>
      </c>
      <c r="K9" s="28">
        <v>8223.992807055172</v>
      </c>
      <c r="L9" s="28">
        <v>3436.7436238080354</v>
      </c>
      <c r="M9" s="28">
        <v>642.4974234893301</v>
      </c>
      <c r="N9" s="28">
        <v>4198.391072925032</v>
      </c>
      <c r="O9" s="28">
        <v>8577.11700295365</v>
      </c>
      <c r="P9" s="28">
        <v>773.0382107287488</v>
      </c>
      <c r="Q9" s="28">
        <v>39.82636737205784</v>
      </c>
      <c r="R9" s="28">
        <v>491.8357801140233</v>
      </c>
      <c r="S9" s="28">
        <v>337.02328259781285</v>
      </c>
      <c r="T9" s="28">
        <v>30.827739169083618</v>
      </c>
      <c r="U9" s="28">
        <v>45.56253224008833</v>
      </c>
      <c r="V9" s="28">
        <v>29.649086976039936</v>
      </c>
      <c r="W9" s="28">
        <v>42.43888727301149</v>
      </c>
      <c r="X9" s="28">
        <v>1.3145798012242818</v>
      </c>
      <c r="Y9" s="28">
        <v>0.25959757383733595</v>
      </c>
      <c r="Z9" s="28">
        <v>6.8723944741273675</v>
      </c>
      <c r="AA9" s="28">
        <v>156.16579481444833</v>
      </c>
      <c r="AB9" s="28">
        <v>4.250645064545757</v>
      </c>
      <c r="AC9" s="28">
        <v>4.894238007476994</v>
      </c>
      <c r="AD9" s="28">
        <v>13.951441302813686</v>
      </c>
      <c r="AE9" s="28">
        <v>7.107903056461397</v>
      </c>
      <c r="AF9" s="28">
        <v>16.338292269952056</v>
      </c>
      <c r="AG9" s="28">
        <v>24.73108606037519</v>
      </c>
      <c r="AH9" s="28">
        <v>502.76327682407873</v>
      </c>
      <c r="AI9" s="28">
        <v>5.008482607781102</v>
      </c>
      <c r="AJ9" s="28">
        <v>4648.779935129999</v>
      </c>
      <c r="AK9" s="28">
        <v>12.552605925099932</v>
      </c>
      <c r="AL9" s="28">
        <v>3.715488279305046</v>
      </c>
      <c r="AM9" s="28">
        <v>10.647406195261262</v>
      </c>
      <c r="AN9" s="28">
        <v>0.5828060817026239</v>
      </c>
      <c r="AO9" s="28">
        <v>17.847141607622994</v>
      </c>
      <c r="AP9" s="28">
        <v>1.9475984801265762</v>
      </c>
      <c r="AQ9" s="28">
        <v>0.4723184601656545</v>
      </c>
      <c r="AR9" s="28">
        <v>31.26932088858644</v>
      </c>
      <c r="AS9" s="28">
        <v>2.77788943322665</v>
      </c>
      <c r="AT9" s="28">
        <v>51249.86662258662</v>
      </c>
      <c r="AU9" s="28">
        <v>18675.84775149831</v>
      </c>
      <c r="AV9" s="28">
        <v>0</v>
      </c>
      <c r="AW9" s="28">
        <v>0</v>
      </c>
      <c r="AX9" s="28">
        <v>71.02625526632971</v>
      </c>
      <c r="AY9" s="28">
        <v>188.78201525540425</v>
      </c>
      <c r="AZ9" s="28">
        <v>528.4773553933371</v>
      </c>
      <c r="BA9" s="28">
        <v>19464.133377413382</v>
      </c>
      <c r="BB9" s="28">
        <v>70714</v>
      </c>
      <c r="BD9" s="28">
        <f t="shared" si="1"/>
        <v>0</v>
      </c>
      <c r="BE9" s="28">
        <f t="shared" si="2"/>
        <v>0</v>
      </c>
      <c r="BF9" s="28">
        <f t="shared" si="3"/>
        <v>0</v>
      </c>
    </row>
    <row r="10" spans="1:58" ht="12.75">
      <c r="A10" s="1" t="s">
        <v>230</v>
      </c>
      <c r="B10" s="2" t="s">
        <v>231</v>
      </c>
      <c r="C10" s="16">
        <f t="shared" si="4"/>
        <v>6</v>
      </c>
      <c r="D10" s="28">
        <v>71.63683372030094</v>
      </c>
      <c r="E10" s="28">
        <v>106.69892090505459</v>
      </c>
      <c r="F10" s="28">
        <v>190.7393588895211</v>
      </c>
      <c r="G10" s="28">
        <v>107.93965147006539</v>
      </c>
      <c r="H10" s="28">
        <v>1108.6736243784321</v>
      </c>
      <c r="I10" s="28">
        <v>2263.7043416083447</v>
      </c>
      <c r="J10" s="28">
        <v>2796.0604457731674</v>
      </c>
      <c r="K10" s="28">
        <v>3703.605660195013</v>
      </c>
      <c r="L10" s="28">
        <v>1846.7165033104893</v>
      </c>
      <c r="M10" s="28">
        <v>999.1395755805291</v>
      </c>
      <c r="N10" s="28">
        <v>493.1193246740984</v>
      </c>
      <c r="O10" s="28">
        <v>807.3342436433156</v>
      </c>
      <c r="P10" s="28">
        <v>121.04473442121643</v>
      </c>
      <c r="Q10" s="28">
        <v>277.6199534348487</v>
      </c>
      <c r="R10" s="28">
        <v>32.93383691989278</v>
      </c>
      <c r="S10" s="28">
        <v>56.417496486955415</v>
      </c>
      <c r="T10" s="28">
        <v>95.90229200909131</v>
      </c>
      <c r="U10" s="28">
        <v>113.84076936140586</v>
      </c>
      <c r="V10" s="28">
        <v>52.184498538470905</v>
      </c>
      <c r="W10" s="28">
        <v>78.91944292937809</v>
      </c>
      <c r="X10" s="28">
        <v>2.1678013041152453</v>
      </c>
      <c r="Y10" s="28">
        <v>1.8523963110288482</v>
      </c>
      <c r="Z10" s="28">
        <v>23.724218981778055</v>
      </c>
      <c r="AA10" s="28">
        <v>10.521509752749084</v>
      </c>
      <c r="AB10" s="28">
        <v>16.4609643362025</v>
      </c>
      <c r="AC10" s="28">
        <v>19.83619921812957</v>
      </c>
      <c r="AD10" s="28">
        <v>88.69074424493024</v>
      </c>
      <c r="AE10" s="28">
        <v>30.82082522190771</v>
      </c>
      <c r="AF10" s="28">
        <v>22.956130984983393</v>
      </c>
      <c r="AG10" s="28">
        <v>85.2291595707237</v>
      </c>
      <c r="AH10" s="28">
        <v>307.02595573821304</v>
      </c>
      <c r="AI10" s="28">
        <v>351.7171800961574</v>
      </c>
      <c r="AJ10" s="28">
        <v>777.9437178567766</v>
      </c>
      <c r="AK10" s="28">
        <v>37.03215263388817</v>
      </c>
      <c r="AL10" s="28">
        <v>6.010551629353561</v>
      </c>
      <c r="AM10" s="28">
        <v>43.54339743310782</v>
      </c>
      <c r="AN10" s="28">
        <v>12.094665551977705</v>
      </c>
      <c r="AO10" s="28">
        <v>52.93316079509479</v>
      </c>
      <c r="AP10" s="28">
        <v>7.104234460473047</v>
      </c>
      <c r="AQ10" s="28">
        <v>0.9189118009421615</v>
      </c>
      <c r="AR10" s="28">
        <v>130.26655239933834</v>
      </c>
      <c r="AS10" s="28">
        <v>14.06133714795559</v>
      </c>
      <c r="AT10" s="28">
        <v>17367.14327571942</v>
      </c>
      <c r="AU10" s="28">
        <v>12637.414610357948</v>
      </c>
      <c r="AV10" s="28">
        <v>0</v>
      </c>
      <c r="AW10" s="28">
        <v>0</v>
      </c>
      <c r="AX10" s="28">
        <v>238.9181732886849</v>
      </c>
      <c r="AY10" s="28">
        <v>728.4297421509436</v>
      </c>
      <c r="AZ10" s="28">
        <v>191.0941984830051</v>
      </c>
      <c r="BA10" s="28">
        <v>13795.856724280582</v>
      </c>
      <c r="BB10" s="28">
        <v>31163</v>
      </c>
      <c r="BD10" s="28">
        <f t="shared" si="1"/>
        <v>0</v>
      </c>
      <c r="BE10" s="28">
        <f t="shared" si="2"/>
        <v>0</v>
      </c>
      <c r="BF10" s="28">
        <f t="shared" si="3"/>
        <v>0</v>
      </c>
    </row>
    <row r="11" spans="1:58" ht="12.75">
      <c r="A11" s="1" t="s">
        <v>232</v>
      </c>
      <c r="B11" s="2" t="s">
        <v>233</v>
      </c>
      <c r="C11" s="16">
        <f t="shared" si="4"/>
        <v>7</v>
      </c>
      <c r="D11" s="28">
        <v>692.2953019013665</v>
      </c>
      <c r="E11" s="28">
        <v>623.7677331982862</v>
      </c>
      <c r="F11" s="28">
        <v>2668.2004923016943</v>
      </c>
      <c r="G11" s="28">
        <v>287.60878017888854</v>
      </c>
      <c r="H11" s="28">
        <v>3954.4678827293365</v>
      </c>
      <c r="I11" s="28">
        <v>1689.5185929001143</v>
      </c>
      <c r="J11" s="28">
        <v>2778.530076503886</v>
      </c>
      <c r="K11" s="28">
        <v>4449.566140505791</v>
      </c>
      <c r="L11" s="28">
        <v>1765.5699121829107</v>
      </c>
      <c r="M11" s="28">
        <v>1629.3732745979992</v>
      </c>
      <c r="N11" s="28">
        <v>2157.6372593236347</v>
      </c>
      <c r="O11" s="28">
        <v>1674.3067877943718</v>
      </c>
      <c r="P11" s="28">
        <v>680.3878746737578</v>
      </c>
      <c r="Q11" s="28">
        <v>548.684235547683</v>
      </c>
      <c r="R11" s="28">
        <v>384.91870986862233</v>
      </c>
      <c r="S11" s="28">
        <v>319.0835339080077</v>
      </c>
      <c r="T11" s="28">
        <v>1041.0270579617877</v>
      </c>
      <c r="U11" s="28">
        <v>738.6414729516501</v>
      </c>
      <c r="V11" s="28">
        <v>305.22489887285286</v>
      </c>
      <c r="W11" s="28">
        <v>79.67823775343048</v>
      </c>
      <c r="X11" s="28">
        <v>2.132464911254818</v>
      </c>
      <c r="Y11" s="28">
        <v>0.6901919180442938</v>
      </c>
      <c r="Z11" s="28">
        <v>261.5019092701704</v>
      </c>
      <c r="AA11" s="28">
        <v>11.136802216144357</v>
      </c>
      <c r="AB11" s="28">
        <v>208.15800721757407</v>
      </c>
      <c r="AC11" s="28">
        <v>277.5354864816924</v>
      </c>
      <c r="AD11" s="28">
        <v>373.0194101229284</v>
      </c>
      <c r="AE11" s="28">
        <v>437.01575992035595</v>
      </c>
      <c r="AF11" s="28">
        <v>297.89704442132637</v>
      </c>
      <c r="AG11" s="28">
        <v>1098.4011232018988</v>
      </c>
      <c r="AH11" s="28">
        <v>370.28172606112776</v>
      </c>
      <c r="AI11" s="28">
        <v>3.3419905002113373</v>
      </c>
      <c r="AJ11" s="28">
        <v>4565.933359479797</v>
      </c>
      <c r="AK11" s="28">
        <v>499.0971989321373</v>
      </c>
      <c r="AL11" s="28">
        <v>28.394030684077396</v>
      </c>
      <c r="AM11" s="28">
        <v>548.0643083421733</v>
      </c>
      <c r="AN11" s="28">
        <v>1.210460976373065</v>
      </c>
      <c r="AO11" s="28">
        <v>478.6077592530293</v>
      </c>
      <c r="AP11" s="28">
        <v>40.356746066925915</v>
      </c>
      <c r="AQ11" s="28">
        <v>1.9039091030347872</v>
      </c>
      <c r="AR11" s="28">
        <v>1397.9167782446807</v>
      </c>
      <c r="AS11" s="28">
        <v>59.989773710478204</v>
      </c>
      <c r="AT11" s="28">
        <v>39431.07449669151</v>
      </c>
      <c r="AU11" s="28">
        <v>2385.683993848378</v>
      </c>
      <c r="AV11" s="28">
        <v>0</v>
      </c>
      <c r="AW11" s="28">
        <v>0</v>
      </c>
      <c r="AX11" s="28">
        <v>2096.9123349013425</v>
      </c>
      <c r="AY11" s="28">
        <v>10549.886952424233</v>
      </c>
      <c r="AZ11" s="28">
        <v>208.44222213453884</v>
      </c>
      <c r="BA11" s="28">
        <v>15240.925503308494</v>
      </c>
      <c r="BB11" s="28">
        <v>54672</v>
      </c>
      <c r="BD11" s="28">
        <f t="shared" si="1"/>
        <v>0</v>
      </c>
      <c r="BE11" s="28">
        <f t="shared" si="2"/>
        <v>0</v>
      </c>
      <c r="BF11" s="28">
        <f t="shared" si="3"/>
        <v>0</v>
      </c>
    </row>
    <row r="12" spans="1:58" ht="12.75">
      <c r="A12" s="1" t="s">
        <v>234</v>
      </c>
      <c r="B12" s="6" t="s">
        <v>235</v>
      </c>
      <c r="C12" s="16">
        <f t="shared" si="4"/>
        <v>8</v>
      </c>
      <c r="D12" s="28">
        <v>5.6113998609907405</v>
      </c>
      <c r="E12" s="28">
        <v>872.759249979342</v>
      </c>
      <c r="F12" s="28">
        <v>1429.6908640769466</v>
      </c>
      <c r="G12" s="28">
        <v>470.1640925227104</v>
      </c>
      <c r="H12" s="28">
        <v>1053.7614874432768</v>
      </c>
      <c r="I12" s="28">
        <v>296.41342354271137</v>
      </c>
      <c r="J12" s="28">
        <v>497.571170366243</v>
      </c>
      <c r="K12" s="28">
        <v>1949.9105822779845</v>
      </c>
      <c r="L12" s="28">
        <v>674.5803516496895</v>
      </c>
      <c r="M12" s="28">
        <v>170.1644383683028</v>
      </c>
      <c r="N12" s="28">
        <v>1501.7255425986157</v>
      </c>
      <c r="O12" s="28">
        <v>827.2584940280703</v>
      </c>
      <c r="P12" s="28">
        <v>166.98927834634173</v>
      </c>
      <c r="Q12" s="28">
        <v>452.85295786152943</v>
      </c>
      <c r="R12" s="28">
        <v>106.02527839604181</v>
      </c>
      <c r="S12" s="28">
        <v>564.3166441426029</v>
      </c>
      <c r="T12" s="28">
        <v>881.348775750367</v>
      </c>
      <c r="U12" s="28">
        <v>100.95376901875066</v>
      </c>
      <c r="V12" s="28">
        <v>157.7838324387756</v>
      </c>
      <c r="W12" s="28">
        <v>196.84047055434584</v>
      </c>
      <c r="X12" s="28">
        <v>239.553634544358</v>
      </c>
      <c r="Y12" s="28">
        <v>58.790219628644145</v>
      </c>
      <c r="Z12" s="28">
        <v>108.44286757185057</v>
      </c>
      <c r="AA12" s="28">
        <v>11.292193632110894</v>
      </c>
      <c r="AB12" s="28">
        <v>115.59479896930894</v>
      </c>
      <c r="AC12" s="28">
        <v>217.97916176891232</v>
      </c>
      <c r="AD12" s="28">
        <v>63.72854193145345</v>
      </c>
      <c r="AE12" s="28">
        <v>322.3805275990942</v>
      </c>
      <c r="AF12" s="28">
        <v>117.79786443319088</v>
      </c>
      <c r="AG12" s="28">
        <v>345.78594684093326</v>
      </c>
      <c r="AH12" s="28">
        <v>81.83601025930433</v>
      </c>
      <c r="AI12" s="28">
        <v>123.02272370597369</v>
      </c>
      <c r="AJ12" s="28">
        <v>1310.9565429359486</v>
      </c>
      <c r="AK12" s="28">
        <v>23.045188471641357</v>
      </c>
      <c r="AL12" s="28">
        <v>74.13898443481978</v>
      </c>
      <c r="AM12" s="28">
        <v>301.5295007776752</v>
      </c>
      <c r="AN12" s="28">
        <v>2.850489175213796</v>
      </c>
      <c r="AO12" s="28">
        <v>467.21424376327195</v>
      </c>
      <c r="AP12" s="28">
        <v>146.8446674700157</v>
      </c>
      <c r="AQ12" s="28">
        <v>113.88924077081373</v>
      </c>
      <c r="AR12" s="28">
        <v>65.68765490134251</v>
      </c>
      <c r="AS12" s="28">
        <v>8.989173306442277</v>
      </c>
      <c r="AT12" s="28">
        <v>16698.072280115957</v>
      </c>
      <c r="AU12" s="28">
        <v>11769.401684531957</v>
      </c>
      <c r="AV12" s="28">
        <v>0</v>
      </c>
      <c r="AW12" s="28">
        <v>0</v>
      </c>
      <c r="AX12" s="28">
        <v>1722.2981383224376</v>
      </c>
      <c r="AY12" s="28">
        <v>35715.64075190952</v>
      </c>
      <c r="AZ12" s="28">
        <v>337.5871451201291</v>
      </c>
      <c r="BA12" s="28">
        <v>49544.92771988405</v>
      </c>
      <c r="BB12" s="28">
        <v>66243</v>
      </c>
      <c r="BD12" s="28">
        <f t="shared" si="1"/>
        <v>0</v>
      </c>
      <c r="BE12" s="28">
        <f t="shared" si="2"/>
        <v>0</v>
      </c>
      <c r="BF12" s="28">
        <f t="shared" si="3"/>
        <v>0</v>
      </c>
    </row>
    <row r="13" spans="1:58" ht="12.75">
      <c r="A13" s="1" t="s">
        <v>236</v>
      </c>
      <c r="B13" s="6" t="s">
        <v>237</v>
      </c>
      <c r="C13" s="16">
        <f t="shared" si="4"/>
        <v>9</v>
      </c>
      <c r="D13" s="28">
        <v>36.278442874094125</v>
      </c>
      <c r="E13" s="28">
        <v>78.86742043067507</v>
      </c>
      <c r="F13" s="28">
        <v>736.9772962176496</v>
      </c>
      <c r="G13" s="28">
        <v>151.52988130127568</v>
      </c>
      <c r="H13" s="28">
        <v>72.89349551464026</v>
      </c>
      <c r="I13" s="28">
        <v>65.37095525068483</v>
      </c>
      <c r="J13" s="28">
        <v>46.59065662336073</v>
      </c>
      <c r="K13" s="28">
        <v>1770.6585585042253</v>
      </c>
      <c r="L13" s="28">
        <v>2880.605336736072</v>
      </c>
      <c r="M13" s="28">
        <v>3973.8178761806053</v>
      </c>
      <c r="N13" s="28">
        <v>2385.253254139758</v>
      </c>
      <c r="O13" s="28">
        <v>397.17907078961474</v>
      </c>
      <c r="P13" s="28">
        <v>44.79740351090922</v>
      </c>
      <c r="Q13" s="28">
        <v>30.41039490898304</v>
      </c>
      <c r="R13" s="28">
        <v>113.60131158513133</v>
      </c>
      <c r="S13" s="28">
        <v>62.33208610063027</v>
      </c>
      <c r="T13" s="28">
        <v>455.27714899579104</v>
      </c>
      <c r="U13" s="28">
        <v>51.277383399454</v>
      </c>
      <c r="V13" s="28">
        <v>138.13141024159094</v>
      </c>
      <c r="W13" s="28">
        <v>57.68170887770457</v>
      </c>
      <c r="X13" s="28">
        <v>12.570606721246161</v>
      </c>
      <c r="Y13" s="28">
        <v>2.3981455405269005</v>
      </c>
      <c r="Z13" s="28">
        <v>61.04515401971248</v>
      </c>
      <c r="AA13" s="28">
        <v>12.886283051708773</v>
      </c>
      <c r="AB13" s="28">
        <v>25.697084186044982</v>
      </c>
      <c r="AC13" s="28">
        <v>108.51878956013586</v>
      </c>
      <c r="AD13" s="28">
        <v>84.93275325303136</v>
      </c>
      <c r="AE13" s="28">
        <v>14.98607889450065</v>
      </c>
      <c r="AF13" s="28">
        <v>73.93943481957552</v>
      </c>
      <c r="AG13" s="28">
        <v>65.854102666591</v>
      </c>
      <c r="AH13" s="28">
        <v>243.38842300842404</v>
      </c>
      <c r="AI13" s="28">
        <v>2303.4077538718943</v>
      </c>
      <c r="AJ13" s="28">
        <v>1614.1832970542923</v>
      </c>
      <c r="AK13" s="28">
        <v>303.2020840770318</v>
      </c>
      <c r="AL13" s="28">
        <v>786.4221184777643</v>
      </c>
      <c r="AM13" s="28">
        <v>1085.1700081633285</v>
      </c>
      <c r="AN13" s="28">
        <v>63.92921467751323</v>
      </c>
      <c r="AO13" s="28">
        <v>908.3970873768665</v>
      </c>
      <c r="AP13" s="28">
        <v>122.25425629298134</v>
      </c>
      <c r="AQ13" s="28">
        <v>50.44531319358471</v>
      </c>
      <c r="AR13" s="28">
        <v>142.79448623524152</v>
      </c>
      <c r="AS13" s="28">
        <v>987.7441591080859</v>
      </c>
      <c r="AT13" s="28">
        <v>22623.697726432936</v>
      </c>
      <c r="AU13" s="28">
        <v>4749.415557114549</v>
      </c>
      <c r="AV13" s="28">
        <v>0</v>
      </c>
      <c r="AW13" s="28">
        <v>0</v>
      </c>
      <c r="AX13" s="28">
        <v>12469.219158953481</v>
      </c>
      <c r="AY13" s="28">
        <v>4827.489882589831</v>
      </c>
      <c r="AZ13" s="28">
        <v>498.17767490920585</v>
      </c>
      <c r="BA13" s="28">
        <v>22544.302273567064</v>
      </c>
      <c r="BB13" s="28">
        <v>45168</v>
      </c>
      <c r="BD13" s="28">
        <f t="shared" si="1"/>
        <v>0</v>
      </c>
      <c r="BE13" s="28">
        <f t="shared" si="2"/>
        <v>0</v>
      </c>
      <c r="BF13" s="28">
        <f t="shared" si="3"/>
        <v>0</v>
      </c>
    </row>
    <row r="14" spans="1:58" ht="12.75">
      <c r="A14" s="1" t="s">
        <v>238</v>
      </c>
      <c r="B14" s="2" t="s">
        <v>239</v>
      </c>
      <c r="C14" s="16">
        <f t="shared" si="4"/>
        <v>10</v>
      </c>
      <c r="D14" s="28">
        <v>72.9369202882403</v>
      </c>
      <c r="E14" s="28">
        <v>39.127717472986156</v>
      </c>
      <c r="F14" s="28">
        <v>72.49503213707044</v>
      </c>
      <c r="G14" s="28">
        <v>24.463729411450213</v>
      </c>
      <c r="H14" s="28">
        <v>9.072780307239722</v>
      </c>
      <c r="I14" s="28">
        <v>3.8064544713376054</v>
      </c>
      <c r="J14" s="28">
        <v>8.068344706880957</v>
      </c>
      <c r="K14" s="28">
        <v>437.38536099665896</v>
      </c>
      <c r="L14" s="28">
        <v>316.833299145922</v>
      </c>
      <c r="M14" s="28">
        <v>10128.891295140553</v>
      </c>
      <c r="N14" s="28">
        <v>201.66872998843655</v>
      </c>
      <c r="O14" s="28">
        <v>292.5872140203303</v>
      </c>
      <c r="P14" s="28">
        <v>12.880664634990094</v>
      </c>
      <c r="Q14" s="28">
        <v>102.28887608520509</v>
      </c>
      <c r="R14" s="28">
        <v>5.662803676093146</v>
      </c>
      <c r="S14" s="28">
        <v>8.43072194300144</v>
      </c>
      <c r="T14" s="28">
        <v>62.147309555635424</v>
      </c>
      <c r="U14" s="28">
        <v>44.58432989271484</v>
      </c>
      <c r="V14" s="28">
        <v>36.44269733229939</v>
      </c>
      <c r="W14" s="28">
        <v>19.86852223689084</v>
      </c>
      <c r="X14" s="28">
        <v>3.1869872704983613</v>
      </c>
      <c r="Y14" s="28">
        <v>0.8729642288143535</v>
      </c>
      <c r="Z14" s="28">
        <v>6.579010770038586</v>
      </c>
      <c r="AA14" s="28">
        <v>0.3119806172196385</v>
      </c>
      <c r="AB14" s="28">
        <v>3.2830305323381337</v>
      </c>
      <c r="AC14" s="28">
        <v>3.0377270186197745</v>
      </c>
      <c r="AD14" s="28">
        <v>2.460447238213259</v>
      </c>
      <c r="AE14" s="28">
        <v>5.0515285498389435</v>
      </c>
      <c r="AF14" s="28">
        <v>3.7860452631744455</v>
      </c>
      <c r="AG14" s="28">
        <v>9.0548863707101</v>
      </c>
      <c r="AH14" s="28">
        <v>27.337440867422636</v>
      </c>
      <c r="AI14" s="28">
        <v>32.698266350959514</v>
      </c>
      <c r="AJ14" s="28">
        <v>169.60898966372773</v>
      </c>
      <c r="AK14" s="28">
        <v>279.9367076556748</v>
      </c>
      <c r="AL14" s="28">
        <v>127.9830200665837</v>
      </c>
      <c r="AM14" s="28">
        <v>1063.1037148006474</v>
      </c>
      <c r="AN14" s="28">
        <v>113.86865020475382</v>
      </c>
      <c r="AO14" s="28">
        <v>677.2612692275402</v>
      </c>
      <c r="AP14" s="28">
        <v>705.1089137375199</v>
      </c>
      <c r="AQ14" s="28">
        <v>15.881348994634823</v>
      </c>
      <c r="AR14" s="28">
        <v>350.2869215677896</v>
      </c>
      <c r="AS14" s="28">
        <v>96.40150370158767</v>
      </c>
      <c r="AT14" s="28">
        <v>15596.744158142246</v>
      </c>
      <c r="AU14" s="28">
        <v>7632.661111552983</v>
      </c>
      <c r="AV14" s="28">
        <v>0</v>
      </c>
      <c r="AW14" s="28">
        <v>0</v>
      </c>
      <c r="AX14" s="28">
        <v>12487.445259090784</v>
      </c>
      <c r="AY14" s="28">
        <v>28192.27079458736</v>
      </c>
      <c r="AZ14" s="28">
        <v>374.87867662662944</v>
      </c>
      <c r="BA14" s="28">
        <v>48687.25584185775</v>
      </c>
      <c r="BB14" s="28">
        <v>64284</v>
      </c>
      <c r="BD14" s="28">
        <f t="shared" si="1"/>
        <v>0</v>
      </c>
      <c r="BE14" s="28">
        <f t="shared" si="2"/>
        <v>0</v>
      </c>
      <c r="BF14" s="28">
        <f t="shared" si="3"/>
        <v>0</v>
      </c>
    </row>
    <row r="15" spans="1:58" ht="12.75">
      <c r="A15" s="1" t="s">
        <v>240</v>
      </c>
      <c r="B15" s="2" t="s">
        <v>241</v>
      </c>
      <c r="C15" s="16">
        <f t="shared" si="4"/>
        <v>11</v>
      </c>
      <c r="D15" s="28">
        <v>5.054249540785975</v>
      </c>
      <c r="E15" s="28">
        <v>2.531502013101179</v>
      </c>
      <c r="F15" s="28">
        <v>2.98012269714272</v>
      </c>
      <c r="G15" s="28">
        <v>1.1510781177860123</v>
      </c>
      <c r="H15" s="28">
        <v>1.169732254126707</v>
      </c>
      <c r="I15" s="28">
        <v>0.33814042929797183</v>
      </c>
      <c r="J15" s="28">
        <v>0.5142697761053361</v>
      </c>
      <c r="K15" s="28">
        <v>452.49855234980913</v>
      </c>
      <c r="L15" s="28">
        <v>5.968829147478509</v>
      </c>
      <c r="M15" s="28">
        <v>0.4589344491174322</v>
      </c>
      <c r="N15" s="28">
        <v>3580.238649735483</v>
      </c>
      <c r="O15" s="28">
        <v>552.317811725448</v>
      </c>
      <c r="P15" s="28">
        <v>0.4384077498212472</v>
      </c>
      <c r="Q15" s="28">
        <v>0.8161244290662236</v>
      </c>
      <c r="R15" s="28">
        <v>1.8801764696087149</v>
      </c>
      <c r="S15" s="28">
        <v>1.0409095116586797</v>
      </c>
      <c r="T15" s="28">
        <v>1.6589712726531016</v>
      </c>
      <c r="U15" s="28">
        <v>0.43882253854762243</v>
      </c>
      <c r="V15" s="28">
        <v>0.36944332722669865</v>
      </c>
      <c r="W15" s="28">
        <v>0.499054145284847</v>
      </c>
      <c r="X15" s="28">
        <v>0.2918685729659249</v>
      </c>
      <c r="Y15" s="28">
        <v>0.20323951667070625</v>
      </c>
      <c r="Z15" s="28">
        <v>0.10585855460928172</v>
      </c>
      <c r="AA15" s="28">
        <v>0.1599084833897157</v>
      </c>
      <c r="AB15" s="28">
        <v>0.35070367889570103</v>
      </c>
      <c r="AC15" s="28">
        <v>0.4354029511210083</v>
      </c>
      <c r="AD15" s="28">
        <v>0.2879298690273487</v>
      </c>
      <c r="AE15" s="28">
        <v>0.6014880546541008</v>
      </c>
      <c r="AF15" s="28">
        <v>0.40188316985722405</v>
      </c>
      <c r="AG15" s="28">
        <v>1.6094699173760254</v>
      </c>
      <c r="AH15" s="28">
        <v>0.08250306909696936</v>
      </c>
      <c r="AI15" s="28">
        <v>2.3033934260567643</v>
      </c>
      <c r="AJ15" s="28">
        <v>4.208970918463501</v>
      </c>
      <c r="AK15" s="28">
        <v>78.59377933822645</v>
      </c>
      <c r="AL15" s="28">
        <v>392.7117624267594</v>
      </c>
      <c r="AM15" s="28">
        <v>3.857232686241738</v>
      </c>
      <c r="AN15" s="28">
        <v>0.8593049581083232</v>
      </c>
      <c r="AO15" s="28">
        <v>267.98117243557977</v>
      </c>
      <c r="AP15" s="28">
        <v>11.16343834884337</v>
      </c>
      <c r="AQ15" s="28">
        <v>3.839095409450579</v>
      </c>
      <c r="AR15" s="28">
        <v>7.0462889606783845</v>
      </c>
      <c r="AS15" s="28">
        <v>0.09523464649740646</v>
      </c>
      <c r="AT15" s="28">
        <v>5389.553711072118</v>
      </c>
      <c r="AU15" s="28">
        <v>14703.407815785455</v>
      </c>
      <c r="AV15" s="28">
        <v>0</v>
      </c>
      <c r="AW15" s="28">
        <v>0</v>
      </c>
      <c r="AX15" s="28">
        <v>32782.60031291627</v>
      </c>
      <c r="AY15" s="28">
        <v>26159.586167179805</v>
      </c>
      <c r="AZ15" s="28">
        <v>201.8519930463547</v>
      </c>
      <c r="BA15" s="28">
        <v>73847.4462889279</v>
      </c>
      <c r="BB15" s="28">
        <v>79237</v>
      </c>
      <c r="BD15" s="28">
        <f t="shared" si="1"/>
        <v>0</v>
      </c>
      <c r="BE15" s="28">
        <f t="shared" si="2"/>
        <v>0</v>
      </c>
      <c r="BF15" s="28">
        <f t="shared" si="3"/>
        <v>0</v>
      </c>
    </row>
    <row r="16" spans="1:58" ht="12.75">
      <c r="A16" s="1" t="s">
        <v>242</v>
      </c>
      <c r="B16" s="2" t="s">
        <v>243</v>
      </c>
      <c r="C16" s="16">
        <f t="shared" si="4"/>
        <v>12</v>
      </c>
      <c r="D16" s="28">
        <v>283.9300848079929</v>
      </c>
      <c r="E16" s="28">
        <v>90.81223198292695</v>
      </c>
      <c r="F16" s="28">
        <v>72.70151582490907</v>
      </c>
      <c r="G16" s="28">
        <v>66.49289851188747</v>
      </c>
      <c r="H16" s="28">
        <v>120.11234683143829</v>
      </c>
      <c r="I16" s="28">
        <v>52.13205806073633</v>
      </c>
      <c r="J16" s="28">
        <v>75.87520103462705</v>
      </c>
      <c r="K16" s="28">
        <v>1065.3132209917662</v>
      </c>
      <c r="L16" s="28">
        <v>384.34980836449427</v>
      </c>
      <c r="M16" s="28">
        <v>145.90009431704758</v>
      </c>
      <c r="N16" s="28">
        <v>18486.0699915419</v>
      </c>
      <c r="O16" s="28">
        <v>17051.844049105985</v>
      </c>
      <c r="P16" s="28">
        <v>39.67611522580872</v>
      </c>
      <c r="Q16" s="28">
        <v>36.11616835252997</v>
      </c>
      <c r="R16" s="28">
        <v>108.3336189082809</v>
      </c>
      <c r="S16" s="28">
        <v>45.95141867352273</v>
      </c>
      <c r="T16" s="28">
        <v>83.56581320222878</v>
      </c>
      <c r="U16" s="28">
        <v>31.40843058995725</v>
      </c>
      <c r="V16" s="28">
        <v>22.63263047281534</v>
      </c>
      <c r="W16" s="28">
        <v>26.820872025798185</v>
      </c>
      <c r="X16" s="28">
        <v>11.2415008445066</v>
      </c>
      <c r="Y16" s="28">
        <v>3.0488926184900067</v>
      </c>
      <c r="Z16" s="28">
        <v>9.121404876524679</v>
      </c>
      <c r="AA16" s="28">
        <v>9.352169519530118</v>
      </c>
      <c r="AB16" s="28">
        <v>14.742011293576288</v>
      </c>
      <c r="AC16" s="28">
        <v>23.544099399343295</v>
      </c>
      <c r="AD16" s="28">
        <v>20.843364234560706</v>
      </c>
      <c r="AE16" s="28">
        <v>32.179790890680245</v>
      </c>
      <c r="AF16" s="28">
        <v>22.349077271695375</v>
      </c>
      <c r="AG16" s="28">
        <v>81.39398493724764</v>
      </c>
      <c r="AH16" s="28">
        <v>16.07784206305437</v>
      </c>
      <c r="AI16" s="28">
        <v>171.49642721450172</v>
      </c>
      <c r="AJ16" s="28">
        <v>337.08734031783604</v>
      </c>
      <c r="AK16" s="28">
        <v>4015.907980110516</v>
      </c>
      <c r="AL16" s="28">
        <v>5791.58027281048</v>
      </c>
      <c r="AM16" s="28">
        <v>121.27682291208092</v>
      </c>
      <c r="AN16" s="28">
        <v>8.2677607599687</v>
      </c>
      <c r="AO16" s="28">
        <v>2095.511823792286</v>
      </c>
      <c r="AP16" s="28">
        <v>543.7220088830778</v>
      </c>
      <c r="AQ16" s="28">
        <v>140.45691236360122</v>
      </c>
      <c r="AR16" s="28">
        <v>175.6950006345481</v>
      </c>
      <c r="AS16" s="28">
        <v>27.749171104347262</v>
      </c>
      <c r="AT16" s="28">
        <v>51962.68422767911</v>
      </c>
      <c r="AU16" s="28">
        <v>19044.737238805923</v>
      </c>
      <c r="AV16" s="28">
        <v>0</v>
      </c>
      <c r="AW16" s="28">
        <v>0</v>
      </c>
      <c r="AX16" s="28">
        <v>6165.094190248677</v>
      </c>
      <c r="AY16" s="28">
        <v>5267.907458856706</v>
      </c>
      <c r="AZ16" s="28">
        <v>782.5768844095899</v>
      </c>
      <c r="BA16" s="28">
        <v>31260.315772320893</v>
      </c>
      <c r="BB16" s="28">
        <v>83223</v>
      </c>
      <c r="BD16" s="28">
        <f t="shared" si="1"/>
        <v>0</v>
      </c>
      <c r="BE16" s="28">
        <f t="shared" si="2"/>
        <v>0</v>
      </c>
      <c r="BF16" s="28">
        <f t="shared" si="3"/>
        <v>0</v>
      </c>
    </row>
    <row r="17" spans="1:58" ht="12.75">
      <c r="A17" s="1" t="s">
        <v>244</v>
      </c>
      <c r="B17" s="2" t="s">
        <v>245</v>
      </c>
      <c r="C17" s="16">
        <f t="shared" si="4"/>
        <v>13</v>
      </c>
      <c r="D17" s="28">
        <v>272.70557483453973</v>
      </c>
      <c r="E17" s="28">
        <v>1.1094104815153913</v>
      </c>
      <c r="F17" s="28">
        <v>3.1564600285598243</v>
      </c>
      <c r="G17" s="28">
        <v>416.4000010027</v>
      </c>
      <c r="H17" s="28">
        <v>4.014824957209014</v>
      </c>
      <c r="I17" s="28">
        <v>5.572141692941016</v>
      </c>
      <c r="J17" s="28">
        <v>153.17265093983818</v>
      </c>
      <c r="K17" s="28">
        <v>110.56123604131727</v>
      </c>
      <c r="L17" s="28">
        <v>16.32961281415236</v>
      </c>
      <c r="M17" s="28">
        <v>283.20550513259457</v>
      </c>
      <c r="N17" s="28">
        <v>9.818680116042378</v>
      </c>
      <c r="O17" s="28">
        <v>143.96792581389653</v>
      </c>
      <c r="P17" s="28">
        <v>6735.975713819057</v>
      </c>
      <c r="Q17" s="28">
        <v>266.998294118815</v>
      </c>
      <c r="R17" s="28">
        <v>5.110840102919373</v>
      </c>
      <c r="S17" s="28">
        <v>28.78488227971301</v>
      </c>
      <c r="T17" s="28">
        <v>5.752100177420409</v>
      </c>
      <c r="U17" s="28">
        <v>192.57923218826127</v>
      </c>
      <c r="V17" s="28">
        <v>120.63873480369973</v>
      </c>
      <c r="W17" s="28">
        <v>44.013561959102645</v>
      </c>
      <c r="X17" s="28">
        <v>2.2924915564404604</v>
      </c>
      <c r="Y17" s="28">
        <v>3.9622508139082453</v>
      </c>
      <c r="Z17" s="28">
        <v>15.748928625078388</v>
      </c>
      <c r="AA17" s="28">
        <v>1.7061016997979994</v>
      </c>
      <c r="AB17" s="28">
        <v>31.681029593022178</v>
      </c>
      <c r="AC17" s="28">
        <v>1.035685310376059</v>
      </c>
      <c r="AD17" s="28">
        <v>23.79418623149214</v>
      </c>
      <c r="AE17" s="28">
        <v>1.1655422729475817</v>
      </c>
      <c r="AF17" s="28">
        <v>1.6930792442918934</v>
      </c>
      <c r="AG17" s="28">
        <v>26.614614273662635</v>
      </c>
      <c r="AH17" s="28">
        <v>214.57976958208744</v>
      </c>
      <c r="AI17" s="28">
        <v>0.4283039313346264</v>
      </c>
      <c r="AJ17" s="28">
        <v>3636.455602539325</v>
      </c>
      <c r="AK17" s="28">
        <v>137.65560695685704</v>
      </c>
      <c r="AL17" s="28">
        <v>2.0466450111589647</v>
      </c>
      <c r="AM17" s="28">
        <v>12.635721774917702</v>
      </c>
      <c r="AN17" s="28">
        <v>0.6163072563509596</v>
      </c>
      <c r="AO17" s="28">
        <v>181.87684494975974</v>
      </c>
      <c r="AP17" s="28">
        <v>4.4734919691900314</v>
      </c>
      <c r="AQ17" s="28">
        <v>0.9231679115450966</v>
      </c>
      <c r="AR17" s="28">
        <v>50.346716997659605</v>
      </c>
      <c r="AS17" s="28">
        <v>6.748883467420782</v>
      </c>
      <c r="AT17" s="28">
        <v>13178.348355272918</v>
      </c>
      <c r="AU17" s="28">
        <v>6567.707546383151</v>
      </c>
      <c r="AV17" s="28">
        <v>0</v>
      </c>
      <c r="AW17" s="28">
        <v>0</v>
      </c>
      <c r="AX17" s="28">
        <v>14372.265435859033</v>
      </c>
      <c r="AY17" s="28">
        <v>7443.3442898050025</v>
      </c>
      <c r="AZ17" s="28">
        <v>-298.6656273201067</v>
      </c>
      <c r="BA17" s="28">
        <v>28084.651644727077</v>
      </c>
      <c r="BB17" s="28">
        <v>41263</v>
      </c>
      <c r="BD17" s="28">
        <f t="shared" si="1"/>
        <v>0</v>
      </c>
      <c r="BE17" s="28">
        <f t="shared" si="2"/>
        <v>0</v>
      </c>
      <c r="BF17" s="28">
        <f t="shared" si="3"/>
        <v>0</v>
      </c>
    </row>
    <row r="18" spans="1:58" ht="12.75">
      <c r="A18" s="1" t="s">
        <v>246</v>
      </c>
      <c r="B18" s="2" t="s">
        <v>247</v>
      </c>
      <c r="C18" s="16">
        <f t="shared" si="4"/>
        <v>14</v>
      </c>
      <c r="D18" s="28">
        <v>38.58556163086319</v>
      </c>
      <c r="E18" s="28">
        <v>426.50034392204395</v>
      </c>
      <c r="F18" s="28">
        <v>19.427497678060124</v>
      </c>
      <c r="G18" s="28">
        <v>490.769443908017</v>
      </c>
      <c r="H18" s="28">
        <v>63.822215989932154</v>
      </c>
      <c r="I18" s="28">
        <v>94.88388456206721</v>
      </c>
      <c r="J18" s="28">
        <v>377.88408888295044</v>
      </c>
      <c r="K18" s="28">
        <v>235.46477955910177</v>
      </c>
      <c r="L18" s="28">
        <v>452.1845648347939</v>
      </c>
      <c r="M18" s="28">
        <v>448.89632854233815</v>
      </c>
      <c r="N18" s="28">
        <v>228.02338803647143</v>
      </c>
      <c r="O18" s="28">
        <v>215.18589729218664</v>
      </c>
      <c r="P18" s="28">
        <v>426.8575981090964</v>
      </c>
      <c r="Q18" s="28">
        <v>10954.317878824999</v>
      </c>
      <c r="R18" s="28">
        <v>24.5408787577502</v>
      </c>
      <c r="S18" s="28">
        <v>246.50693485508833</v>
      </c>
      <c r="T18" s="28">
        <v>124.62664067953342</v>
      </c>
      <c r="U18" s="28">
        <v>596.529497953624</v>
      </c>
      <c r="V18" s="28">
        <v>1088.778630593842</v>
      </c>
      <c r="W18" s="28">
        <v>804.9356854952508</v>
      </c>
      <c r="X18" s="28">
        <v>131.3170623491526</v>
      </c>
      <c r="Y18" s="28">
        <v>47.779089324652716</v>
      </c>
      <c r="Z18" s="28">
        <v>388.8585522093771</v>
      </c>
      <c r="AA18" s="28">
        <v>21.57264983901904</v>
      </c>
      <c r="AB18" s="28">
        <v>655.5560343061458</v>
      </c>
      <c r="AC18" s="28">
        <v>31.84820502624362</v>
      </c>
      <c r="AD18" s="28">
        <v>476.3744666922883</v>
      </c>
      <c r="AE18" s="28">
        <v>82.00870310587929</v>
      </c>
      <c r="AF18" s="28">
        <v>226.71402316600864</v>
      </c>
      <c r="AG18" s="28">
        <v>741.3446662396599</v>
      </c>
      <c r="AH18" s="28">
        <v>680.9532980860095</v>
      </c>
      <c r="AI18" s="28">
        <v>233.32654495609606</v>
      </c>
      <c r="AJ18" s="28">
        <v>276.2078814760865</v>
      </c>
      <c r="AK18" s="28">
        <v>2142.0485905438286</v>
      </c>
      <c r="AL18" s="28">
        <v>434.08241408906923</v>
      </c>
      <c r="AM18" s="28">
        <v>2493.6046737631455</v>
      </c>
      <c r="AN18" s="28">
        <v>4162.023924097693</v>
      </c>
      <c r="AO18" s="28">
        <v>2581.1365900415913</v>
      </c>
      <c r="AP18" s="28">
        <v>9396.764115673104</v>
      </c>
      <c r="AQ18" s="28">
        <v>433.2586451002001</v>
      </c>
      <c r="AR18" s="28">
        <v>2559.878530072648</v>
      </c>
      <c r="AS18" s="28">
        <v>1117.6274041431245</v>
      </c>
      <c r="AT18" s="28">
        <v>46673.00780440903</v>
      </c>
      <c r="AU18" s="28">
        <v>6908.07504801954</v>
      </c>
      <c r="AV18" s="28">
        <v>0</v>
      </c>
      <c r="AW18" s="28">
        <v>0</v>
      </c>
      <c r="AX18" s="28">
        <v>15838.164298930706</v>
      </c>
      <c r="AY18" s="28">
        <v>118.11713632040886</v>
      </c>
      <c r="AZ18" s="28">
        <v>-184.36428767968658</v>
      </c>
      <c r="BA18" s="28">
        <v>22679.992195590967</v>
      </c>
      <c r="BB18" s="28">
        <v>69353</v>
      </c>
      <c r="BD18" s="28">
        <f t="shared" si="1"/>
        <v>0</v>
      </c>
      <c r="BE18" s="28">
        <f t="shared" si="2"/>
        <v>0</v>
      </c>
      <c r="BF18" s="28">
        <f t="shared" si="3"/>
        <v>0</v>
      </c>
    </row>
    <row r="19" spans="1:58" ht="12.75">
      <c r="A19" s="1" t="s">
        <v>248</v>
      </c>
      <c r="B19" s="6" t="s">
        <v>249</v>
      </c>
      <c r="C19" s="16">
        <f t="shared" si="4"/>
        <v>15</v>
      </c>
      <c r="D19" s="28">
        <v>99.06322216860576</v>
      </c>
      <c r="E19" s="28">
        <v>278.4644624155775</v>
      </c>
      <c r="F19" s="28">
        <v>110.00767845631799</v>
      </c>
      <c r="G19" s="28">
        <v>85.93631723666563</v>
      </c>
      <c r="H19" s="28">
        <v>148.24148391682482</v>
      </c>
      <c r="I19" s="28">
        <v>55.09360528252769</v>
      </c>
      <c r="J19" s="28">
        <v>126.78739928429442</v>
      </c>
      <c r="K19" s="28">
        <v>181.88136878781438</v>
      </c>
      <c r="L19" s="28">
        <v>178.22323412500262</v>
      </c>
      <c r="M19" s="28">
        <v>180.61042158282132</v>
      </c>
      <c r="N19" s="28">
        <v>3283.6412301344544</v>
      </c>
      <c r="O19" s="28">
        <v>1606.469314165564</v>
      </c>
      <c r="P19" s="28">
        <v>63.86348751332537</v>
      </c>
      <c r="Q19" s="28">
        <v>97.99789135900964</v>
      </c>
      <c r="R19" s="28">
        <v>224.9387163944568</v>
      </c>
      <c r="S19" s="28">
        <v>61.706791570807994</v>
      </c>
      <c r="T19" s="28">
        <v>118.01065245706124</v>
      </c>
      <c r="U19" s="28">
        <v>96.29300330555833</v>
      </c>
      <c r="V19" s="28">
        <v>131.81900082765355</v>
      </c>
      <c r="W19" s="28">
        <v>99.60551560629168</v>
      </c>
      <c r="X19" s="28">
        <v>37.83755643024626</v>
      </c>
      <c r="Y19" s="28">
        <v>8.237863248498655</v>
      </c>
      <c r="Z19" s="28">
        <v>90.29633991489142</v>
      </c>
      <c r="AA19" s="28">
        <v>10.391485432502673</v>
      </c>
      <c r="AB19" s="28">
        <v>34.17744590553708</v>
      </c>
      <c r="AC19" s="28">
        <v>33.24454694278586</v>
      </c>
      <c r="AD19" s="28">
        <v>23.847661527886167</v>
      </c>
      <c r="AE19" s="28">
        <v>20.7719349058699</v>
      </c>
      <c r="AF19" s="28">
        <v>24.252573127409175</v>
      </c>
      <c r="AG19" s="28">
        <v>68.8025230208899</v>
      </c>
      <c r="AH19" s="28">
        <v>9.763527633969494</v>
      </c>
      <c r="AI19" s="28">
        <v>209.95919795500646</v>
      </c>
      <c r="AJ19" s="28">
        <v>654.4505521312029</v>
      </c>
      <c r="AK19" s="28">
        <v>354.4169072004046</v>
      </c>
      <c r="AL19" s="28">
        <v>2341.71385134403</v>
      </c>
      <c r="AM19" s="28">
        <v>182.11202030100858</v>
      </c>
      <c r="AN19" s="28">
        <v>27.27809206528494</v>
      </c>
      <c r="AO19" s="28">
        <v>296.1160138393777</v>
      </c>
      <c r="AP19" s="28">
        <v>3.374184002801462</v>
      </c>
      <c r="AQ19" s="28">
        <v>70.47340510388995</v>
      </c>
      <c r="AR19" s="28">
        <v>37.85624717549849</v>
      </c>
      <c r="AS19" s="28">
        <v>0.6642407173270786</v>
      </c>
      <c r="AT19" s="28">
        <v>11768.692966516952</v>
      </c>
      <c r="AU19" s="28">
        <v>2138.707927379881</v>
      </c>
      <c r="AV19" s="28">
        <v>0</v>
      </c>
      <c r="AW19" s="28">
        <v>0</v>
      </c>
      <c r="AX19" s="28">
        <v>2028.011494103575</v>
      </c>
      <c r="AY19" s="28">
        <v>55.63098162991808</v>
      </c>
      <c r="AZ19" s="28">
        <v>95.95663036967346</v>
      </c>
      <c r="BA19" s="28">
        <v>4318.307033483047</v>
      </c>
      <c r="BB19" s="28">
        <v>16087</v>
      </c>
      <c r="BD19" s="28">
        <f t="shared" si="1"/>
        <v>0</v>
      </c>
      <c r="BE19" s="28">
        <f t="shared" si="2"/>
        <v>0</v>
      </c>
      <c r="BF19" s="28">
        <f t="shared" si="3"/>
        <v>0</v>
      </c>
    </row>
    <row r="20" spans="1:58" ht="12.75">
      <c r="A20" s="1" t="s">
        <v>250</v>
      </c>
      <c r="B20" s="6" t="s">
        <v>251</v>
      </c>
      <c r="C20" s="16">
        <f t="shared" si="4"/>
        <v>16</v>
      </c>
      <c r="D20" s="28">
        <v>11788.542751117673</v>
      </c>
      <c r="E20" s="28">
        <v>207.28189191061298</v>
      </c>
      <c r="F20" s="28">
        <v>275.63270042154585</v>
      </c>
      <c r="G20" s="28">
        <v>486.85373442896855</v>
      </c>
      <c r="H20" s="28">
        <v>559.5710714971718</v>
      </c>
      <c r="I20" s="28">
        <v>905.3338493369969</v>
      </c>
      <c r="J20" s="28">
        <v>258.2629306811734</v>
      </c>
      <c r="K20" s="28">
        <v>474.5142300061834</v>
      </c>
      <c r="L20" s="28">
        <v>70.88798823072722</v>
      </c>
      <c r="M20" s="28">
        <v>43.394699885595145</v>
      </c>
      <c r="N20" s="28">
        <v>9.950866801665395</v>
      </c>
      <c r="O20" s="28">
        <v>121.0420396329034</v>
      </c>
      <c r="P20" s="28">
        <v>47.91635039110184</v>
      </c>
      <c r="Q20" s="28">
        <v>511.4474590343629</v>
      </c>
      <c r="R20" s="28">
        <v>215.91102725817532</v>
      </c>
      <c r="S20" s="28">
        <v>4270.794572660524</v>
      </c>
      <c r="T20" s="28">
        <v>4642.241534213665</v>
      </c>
      <c r="U20" s="28">
        <v>2130.933619421254</v>
      </c>
      <c r="V20" s="28">
        <v>1593.6192428886432</v>
      </c>
      <c r="W20" s="28">
        <v>169.05792527612613</v>
      </c>
      <c r="X20" s="28">
        <v>99.93459390185426</v>
      </c>
      <c r="Y20" s="28">
        <v>11.192879360155857</v>
      </c>
      <c r="Z20" s="28">
        <v>102.10717568904327</v>
      </c>
      <c r="AA20" s="28">
        <v>1.5164096161260578</v>
      </c>
      <c r="AB20" s="28">
        <v>83.69240267598197</v>
      </c>
      <c r="AC20" s="28">
        <v>3.7460719961242948</v>
      </c>
      <c r="AD20" s="28">
        <v>29.660939639013254</v>
      </c>
      <c r="AE20" s="28">
        <v>209.5960592241397</v>
      </c>
      <c r="AF20" s="28">
        <v>113.71781310255763</v>
      </c>
      <c r="AG20" s="28">
        <v>426.5569894997641</v>
      </c>
      <c r="AH20" s="28">
        <v>8.14642180383946</v>
      </c>
      <c r="AI20" s="28">
        <v>433.15265933439275</v>
      </c>
      <c r="AJ20" s="28">
        <v>59.36124121629313</v>
      </c>
      <c r="AK20" s="28">
        <v>2107.326474868883</v>
      </c>
      <c r="AL20" s="28">
        <v>233.64739953892604</v>
      </c>
      <c r="AM20" s="28">
        <v>72.9822791734198</v>
      </c>
      <c r="AN20" s="28">
        <v>1.0718107228693847</v>
      </c>
      <c r="AO20" s="28">
        <v>751.1746413261999</v>
      </c>
      <c r="AP20" s="28">
        <v>1.920146522092717</v>
      </c>
      <c r="AQ20" s="28">
        <v>171.9290801959543</v>
      </c>
      <c r="AR20" s="28">
        <v>1170.181083688771</v>
      </c>
      <c r="AS20" s="28">
        <v>5.8287349700476225</v>
      </c>
      <c r="AT20" s="28">
        <v>34881.63379316152</v>
      </c>
      <c r="AU20" s="28">
        <v>3914.9248683510123</v>
      </c>
      <c r="AV20" s="28">
        <v>0</v>
      </c>
      <c r="AW20" s="28">
        <v>0</v>
      </c>
      <c r="AX20" s="28">
        <v>5176.779145205607</v>
      </c>
      <c r="AY20" s="28">
        <v>118.68665043068648</v>
      </c>
      <c r="AZ20" s="28">
        <v>-642.0244571488234</v>
      </c>
      <c r="BA20" s="28">
        <v>8568.366206838484</v>
      </c>
      <c r="BB20" s="28">
        <v>43450</v>
      </c>
      <c r="BD20" s="28">
        <f t="shared" si="1"/>
        <v>0</v>
      </c>
      <c r="BE20" s="28">
        <f t="shared" si="2"/>
        <v>0</v>
      </c>
      <c r="BF20" s="28">
        <f t="shared" si="3"/>
        <v>0</v>
      </c>
    </row>
    <row r="21" spans="1:58" ht="12.75">
      <c r="A21" s="1" t="s">
        <v>252</v>
      </c>
      <c r="B21" s="6" t="s">
        <v>253</v>
      </c>
      <c r="C21" s="16">
        <f t="shared" si="4"/>
        <v>17</v>
      </c>
      <c r="D21" s="28">
        <v>6641.897730045097</v>
      </c>
      <c r="E21" s="28">
        <v>2267.4154991383116</v>
      </c>
      <c r="F21" s="28">
        <v>1144.4315454159093</v>
      </c>
      <c r="G21" s="28">
        <v>2099.679242414575</v>
      </c>
      <c r="H21" s="28">
        <v>2519.3877873545757</v>
      </c>
      <c r="I21" s="28">
        <v>910.5857664759726</v>
      </c>
      <c r="J21" s="28">
        <v>1799.3622988307638</v>
      </c>
      <c r="K21" s="28">
        <v>1116.2034097978706</v>
      </c>
      <c r="L21" s="28">
        <v>2901.332673027566</v>
      </c>
      <c r="M21" s="28">
        <v>1257.091123148035</v>
      </c>
      <c r="N21" s="28">
        <v>331.9355711077915</v>
      </c>
      <c r="O21" s="28">
        <v>1782.2285612201713</v>
      </c>
      <c r="P21" s="28">
        <v>1280.4108183486808</v>
      </c>
      <c r="Q21" s="28">
        <v>2090.816975988628</v>
      </c>
      <c r="R21" s="28">
        <v>3384.5001938930036</v>
      </c>
      <c r="S21" s="28">
        <v>1309.852645178976</v>
      </c>
      <c r="T21" s="28">
        <v>38023.935788390074</v>
      </c>
      <c r="U21" s="28">
        <v>4894.069838141597</v>
      </c>
      <c r="V21" s="28">
        <v>2683.353566303284</v>
      </c>
      <c r="W21" s="28">
        <v>9919.891857955145</v>
      </c>
      <c r="X21" s="28">
        <v>2554.716697955487</v>
      </c>
      <c r="Y21" s="28">
        <v>174.17003352885826</v>
      </c>
      <c r="Z21" s="28">
        <v>1043.6173665056792</v>
      </c>
      <c r="AA21" s="28">
        <v>108.97512699304325</v>
      </c>
      <c r="AB21" s="28">
        <v>510.5016521837144</v>
      </c>
      <c r="AC21" s="28">
        <v>358.7230713481479</v>
      </c>
      <c r="AD21" s="28">
        <v>376.18452866973473</v>
      </c>
      <c r="AE21" s="28">
        <v>391.9072923092634</v>
      </c>
      <c r="AF21" s="28">
        <v>489.34275904718277</v>
      </c>
      <c r="AG21" s="28">
        <v>729.0301099747219</v>
      </c>
      <c r="AH21" s="28">
        <v>868.0020897830149</v>
      </c>
      <c r="AI21" s="28">
        <v>2732.5007300991274</v>
      </c>
      <c r="AJ21" s="28">
        <v>2748.1121252129997</v>
      </c>
      <c r="AK21" s="28">
        <v>4435.577359129038</v>
      </c>
      <c r="AL21" s="28">
        <v>24712.031440024366</v>
      </c>
      <c r="AM21" s="28">
        <v>240.57911363206216</v>
      </c>
      <c r="AN21" s="28">
        <v>495.4795548842568</v>
      </c>
      <c r="AO21" s="28">
        <v>1947.2249626630046</v>
      </c>
      <c r="AP21" s="28">
        <v>919.7371058739863</v>
      </c>
      <c r="AQ21" s="28">
        <v>199.46470726458233</v>
      </c>
      <c r="AR21" s="28">
        <v>3817.7266002771794</v>
      </c>
      <c r="AS21" s="28">
        <v>283.4475297782613</v>
      </c>
      <c r="AT21" s="28">
        <v>138495.43484931375</v>
      </c>
      <c r="AU21" s="28">
        <v>18168.992902711787</v>
      </c>
      <c r="AV21" s="28">
        <v>0</v>
      </c>
      <c r="AW21" s="28">
        <v>0</v>
      </c>
      <c r="AX21" s="28">
        <v>32288.5742991346</v>
      </c>
      <c r="AY21" s="28">
        <v>199.78869864324983</v>
      </c>
      <c r="AZ21" s="28">
        <v>1010.20925019663</v>
      </c>
      <c r="BA21" s="28">
        <v>51667.56515068627</v>
      </c>
      <c r="BB21" s="28">
        <v>190163</v>
      </c>
      <c r="BD21" s="28">
        <f t="shared" si="1"/>
        <v>0</v>
      </c>
      <c r="BE21" s="28">
        <f t="shared" si="2"/>
        <v>0</v>
      </c>
      <c r="BF21" s="28">
        <f t="shared" si="3"/>
        <v>0</v>
      </c>
    </row>
    <row r="22" spans="1:58" ht="12.75">
      <c r="A22" s="1" t="s">
        <v>254</v>
      </c>
      <c r="B22" s="2" t="s">
        <v>255</v>
      </c>
      <c r="C22" s="16">
        <f t="shared" si="4"/>
        <v>18</v>
      </c>
      <c r="D22" s="28">
        <v>5750.755649037181</v>
      </c>
      <c r="E22" s="28">
        <v>173.9288069615189</v>
      </c>
      <c r="F22" s="28">
        <v>201.73174124235615</v>
      </c>
      <c r="G22" s="28">
        <v>307.17263052622525</v>
      </c>
      <c r="H22" s="28">
        <v>179.21075018259836</v>
      </c>
      <c r="I22" s="28">
        <v>56.858274881053</v>
      </c>
      <c r="J22" s="28">
        <v>704.6606226136955</v>
      </c>
      <c r="K22" s="28">
        <v>189.92327673769117</v>
      </c>
      <c r="L22" s="28">
        <v>293.18813899380297</v>
      </c>
      <c r="M22" s="28">
        <v>618.878459419137</v>
      </c>
      <c r="N22" s="28">
        <v>531.7230582111541</v>
      </c>
      <c r="O22" s="28">
        <v>272.28943242648614</v>
      </c>
      <c r="P22" s="28">
        <v>879.3568412444304</v>
      </c>
      <c r="Q22" s="28">
        <v>1796.438360912127</v>
      </c>
      <c r="R22" s="28">
        <v>198.97657604152687</v>
      </c>
      <c r="S22" s="28">
        <v>452.18015063411633</v>
      </c>
      <c r="T22" s="28">
        <v>1813.445026302219</v>
      </c>
      <c r="U22" s="28">
        <v>2469.2859849270762</v>
      </c>
      <c r="V22" s="28">
        <v>1906.065628809693</v>
      </c>
      <c r="W22" s="28">
        <v>749.3240303190461</v>
      </c>
      <c r="X22" s="28">
        <v>149.59661219052174</v>
      </c>
      <c r="Y22" s="28">
        <v>34.5970106503434</v>
      </c>
      <c r="Z22" s="28">
        <v>466.71633733773814</v>
      </c>
      <c r="AA22" s="28">
        <v>1.2950049289393244</v>
      </c>
      <c r="AB22" s="28">
        <v>115.51022887454315</v>
      </c>
      <c r="AC22" s="28">
        <v>31.8277792461929</v>
      </c>
      <c r="AD22" s="28">
        <v>46.15381814619112</v>
      </c>
      <c r="AE22" s="28">
        <v>108.06557134346954</v>
      </c>
      <c r="AF22" s="28">
        <v>48.36884433615584</v>
      </c>
      <c r="AG22" s="28">
        <v>391.89692161938956</v>
      </c>
      <c r="AH22" s="28">
        <v>65.17952732609723</v>
      </c>
      <c r="AI22" s="28">
        <v>423.42733793537394</v>
      </c>
      <c r="AJ22" s="28">
        <v>3908.7889259247722</v>
      </c>
      <c r="AK22" s="28">
        <v>4.299033758529151</v>
      </c>
      <c r="AL22" s="28">
        <v>63.39271999201428</v>
      </c>
      <c r="AM22" s="28">
        <v>3.728911770192171</v>
      </c>
      <c r="AN22" s="28">
        <v>116.29297273536486</v>
      </c>
      <c r="AO22" s="28">
        <v>1251.555181992076</v>
      </c>
      <c r="AP22" s="28">
        <v>433.18196567406426</v>
      </c>
      <c r="AQ22" s="28">
        <v>15.917723460452985</v>
      </c>
      <c r="AR22" s="28">
        <v>1552.9085600236263</v>
      </c>
      <c r="AS22" s="28">
        <v>28.508314637582668</v>
      </c>
      <c r="AT22" s="28">
        <v>28806.602744326763</v>
      </c>
      <c r="AU22" s="28">
        <v>2664.0659147412507</v>
      </c>
      <c r="AV22" s="28">
        <v>0</v>
      </c>
      <c r="AW22" s="28">
        <v>0</v>
      </c>
      <c r="AX22" s="28">
        <v>1736.2518926436528</v>
      </c>
      <c r="AY22" s="28">
        <v>32.99890782033888</v>
      </c>
      <c r="AZ22" s="28">
        <v>-406.91945953200593</v>
      </c>
      <c r="BA22" s="28">
        <v>4026.3972556732365</v>
      </c>
      <c r="BB22" s="28">
        <v>32833</v>
      </c>
      <c r="BD22" s="28">
        <f t="shared" si="1"/>
        <v>0</v>
      </c>
      <c r="BE22" s="28">
        <f t="shared" si="2"/>
        <v>0</v>
      </c>
      <c r="BF22" s="28">
        <f t="shared" si="3"/>
        <v>0</v>
      </c>
    </row>
    <row r="23" spans="1:58" ht="12.75">
      <c r="A23" s="1" t="s">
        <v>256</v>
      </c>
      <c r="B23" s="6" t="s">
        <v>257</v>
      </c>
      <c r="C23" s="16">
        <f t="shared" si="4"/>
        <v>19</v>
      </c>
      <c r="D23" s="28">
        <v>1867.0105904918594</v>
      </c>
      <c r="E23" s="28">
        <v>51.904758025730224</v>
      </c>
      <c r="F23" s="28">
        <v>13.285073514873437</v>
      </c>
      <c r="G23" s="28">
        <v>92.621775059032</v>
      </c>
      <c r="H23" s="28">
        <v>62.7758779754003</v>
      </c>
      <c r="I23" s="28">
        <v>266.3883114681656</v>
      </c>
      <c r="J23" s="28">
        <v>63.69854176215199</v>
      </c>
      <c r="K23" s="28">
        <v>75.01105664752494</v>
      </c>
      <c r="L23" s="28">
        <v>10.76418305037506</v>
      </c>
      <c r="M23" s="28">
        <v>31.95548566261521</v>
      </c>
      <c r="N23" s="28">
        <v>27.27068929020718</v>
      </c>
      <c r="O23" s="28">
        <v>29.47001451503503</v>
      </c>
      <c r="P23" s="28">
        <v>13.829440555428599</v>
      </c>
      <c r="Q23" s="28">
        <v>32.21336554677195</v>
      </c>
      <c r="R23" s="28">
        <v>10.878596976452513</v>
      </c>
      <c r="S23" s="28">
        <v>274.3839157818294</v>
      </c>
      <c r="T23" s="28">
        <v>65.75064305098353</v>
      </c>
      <c r="U23" s="28">
        <v>78.3525205234288</v>
      </c>
      <c r="V23" s="28">
        <v>1423.1975409129418</v>
      </c>
      <c r="W23" s="28">
        <v>36.75080026326615</v>
      </c>
      <c r="X23" s="28">
        <v>7.886637726381125</v>
      </c>
      <c r="Y23" s="28">
        <v>7.586739675240768</v>
      </c>
      <c r="Z23" s="28">
        <v>83.78862884816775</v>
      </c>
      <c r="AA23" s="28">
        <v>0.13718702069561092</v>
      </c>
      <c r="AB23" s="28">
        <v>4.2818136261593445</v>
      </c>
      <c r="AC23" s="28">
        <v>123.18738797894545</v>
      </c>
      <c r="AD23" s="28">
        <v>128.0046632559153</v>
      </c>
      <c r="AE23" s="28">
        <v>1.4385950167399548</v>
      </c>
      <c r="AF23" s="28">
        <v>0.8936610900347312</v>
      </c>
      <c r="AG23" s="28">
        <v>55.754999169851274</v>
      </c>
      <c r="AH23" s="28">
        <v>7.717134505057423</v>
      </c>
      <c r="AI23" s="28">
        <v>102.96920327660945</v>
      </c>
      <c r="AJ23" s="28">
        <v>111.26125532424386</v>
      </c>
      <c r="AK23" s="28">
        <v>13.136300011475686</v>
      </c>
      <c r="AL23" s="28">
        <v>76.76304951909431</v>
      </c>
      <c r="AM23" s="28">
        <v>111.9623945792659</v>
      </c>
      <c r="AN23" s="28">
        <v>13.814726411933131</v>
      </c>
      <c r="AO23" s="28">
        <v>2857.317211222792</v>
      </c>
      <c r="AP23" s="28">
        <v>193.20301527799828</v>
      </c>
      <c r="AQ23" s="28">
        <v>23.004023238929964</v>
      </c>
      <c r="AR23" s="28">
        <v>4785.000424623192</v>
      </c>
      <c r="AS23" s="28">
        <v>144.4617946573879</v>
      </c>
      <c r="AT23" s="28">
        <v>13381.084027130184</v>
      </c>
      <c r="AU23" s="28">
        <v>1769.2699389083787</v>
      </c>
      <c r="AV23" s="28">
        <v>0</v>
      </c>
      <c r="AW23" s="28">
        <v>0</v>
      </c>
      <c r="AX23" s="28">
        <v>35116.654399772364</v>
      </c>
      <c r="AY23" s="28">
        <v>19.668591490292318</v>
      </c>
      <c r="AZ23" s="28">
        <v>-13.676957301221423</v>
      </c>
      <c r="BA23" s="28">
        <v>36891.915972869814</v>
      </c>
      <c r="BB23" s="28">
        <v>50273</v>
      </c>
      <c r="BD23" s="28">
        <f t="shared" si="1"/>
        <v>0</v>
      </c>
      <c r="BE23" s="28">
        <f t="shared" si="2"/>
        <v>0</v>
      </c>
      <c r="BF23" s="28">
        <f t="shared" si="3"/>
        <v>0</v>
      </c>
    </row>
    <row r="24" spans="1:58" ht="12.75">
      <c r="A24" s="1" t="s">
        <v>258</v>
      </c>
      <c r="B24" s="6" t="s">
        <v>259</v>
      </c>
      <c r="C24" s="16">
        <f t="shared" si="4"/>
        <v>20</v>
      </c>
      <c r="D24" s="28">
        <v>643.9850661415393</v>
      </c>
      <c r="E24" s="28">
        <v>177.7303533033794</v>
      </c>
      <c r="F24" s="28">
        <v>34.98882599934891</v>
      </c>
      <c r="G24" s="28">
        <v>24.14281210951054</v>
      </c>
      <c r="H24" s="28">
        <v>349.8448068008734</v>
      </c>
      <c r="I24" s="28">
        <v>376.23090208149205</v>
      </c>
      <c r="J24" s="28">
        <v>1039.6833142951575</v>
      </c>
      <c r="K24" s="28">
        <v>1290.7958202152652</v>
      </c>
      <c r="L24" s="28">
        <v>638.6224113251675</v>
      </c>
      <c r="M24" s="28">
        <v>977.1126290225136</v>
      </c>
      <c r="N24" s="28">
        <v>2564.918466295827</v>
      </c>
      <c r="O24" s="28">
        <v>1153.3190262250696</v>
      </c>
      <c r="P24" s="28">
        <v>593.1970309047364</v>
      </c>
      <c r="Q24" s="28">
        <v>1270.0395067163245</v>
      </c>
      <c r="R24" s="28">
        <v>162.95704748799625</v>
      </c>
      <c r="S24" s="28">
        <v>187.98871671762006</v>
      </c>
      <c r="T24" s="28">
        <v>175.6713102684255</v>
      </c>
      <c r="U24" s="28">
        <v>690.2109135563088</v>
      </c>
      <c r="V24" s="28">
        <v>831.6575755378566</v>
      </c>
      <c r="W24" s="28">
        <v>1578.9894168642772</v>
      </c>
      <c r="X24" s="28">
        <v>223.20009289216443</v>
      </c>
      <c r="Y24" s="28">
        <v>76.37887348797598</v>
      </c>
      <c r="Z24" s="28">
        <v>275.650020396276</v>
      </c>
      <c r="AA24" s="28">
        <v>115.69292966535788</v>
      </c>
      <c r="AB24" s="28">
        <v>206.96180492429963</v>
      </c>
      <c r="AC24" s="28">
        <v>423.91337908698534</v>
      </c>
      <c r="AD24" s="28">
        <v>410.5289911751113</v>
      </c>
      <c r="AE24" s="28">
        <v>117.03964899505704</v>
      </c>
      <c r="AF24" s="28">
        <v>420.5729375135458</v>
      </c>
      <c r="AG24" s="28">
        <v>1575.064207816085</v>
      </c>
      <c r="AH24" s="28">
        <v>706.0312576173245</v>
      </c>
      <c r="AI24" s="28">
        <v>116.33471563386881</v>
      </c>
      <c r="AJ24" s="28">
        <v>3333.7642316053825</v>
      </c>
      <c r="AK24" s="28">
        <v>1543.5941713257002</v>
      </c>
      <c r="AL24" s="28">
        <v>590.1491143172225</v>
      </c>
      <c r="AM24" s="28">
        <v>1748.817037662208</v>
      </c>
      <c r="AN24" s="28">
        <v>28.476463447643745</v>
      </c>
      <c r="AO24" s="28">
        <v>2328.5531552849106</v>
      </c>
      <c r="AP24" s="28">
        <v>1882.7920900157103</v>
      </c>
      <c r="AQ24" s="28">
        <v>97.95759564176461</v>
      </c>
      <c r="AR24" s="28">
        <v>30.947217427411772</v>
      </c>
      <c r="AS24" s="28">
        <v>243.69086286835014</v>
      </c>
      <c r="AT24" s="28">
        <v>31258.196750669045</v>
      </c>
      <c r="AU24" s="28">
        <v>1493.6496030998596</v>
      </c>
      <c r="AV24" s="28">
        <v>0</v>
      </c>
      <c r="AW24" s="28">
        <v>0</v>
      </c>
      <c r="AX24" s="28">
        <v>1244.0564698405572</v>
      </c>
      <c r="AY24" s="28">
        <v>127.6854432820929</v>
      </c>
      <c r="AZ24" s="28">
        <v>-254.5882668915558</v>
      </c>
      <c r="BA24" s="28">
        <v>2610.8032493309543</v>
      </c>
      <c r="BB24" s="28">
        <v>33869</v>
      </c>
      <c r="BD24" s="28">
        <f t="shared" si="1"/>
        <v>0</v>
      </c>
      <c r="BE24" s="28">
        <f t="shared" si="2"/>
        <v>0</v>
      </c>
      <c r="BF24" s="28">
        <f t="shared" si="3"/>
        <v>0</v>
      </c>
    </row>
    <row r="25" spans="1:58" ht="12.75">
      <c r="A25" s="1" t="s">
        <v>260</v>
      </c>
      <c r="B25" s="2" t="s">
        <v>261</v>
      </c>
      <c r="C25" s="16">
        <f t="shared" si="4"/>
        <v>21</v>
      </c>
      <c r="D25" s="28">
        <v>420.5224885621862</v>
      </c>
      <c r="E25" s="28">
        <v>327.27929208629945</v>
      </c>
      <c r="F25" s="28">
        <v>3.263631388128146</v>
      </c>
      <c r="G25" s="28">
        <v>286.8027401459294</v>
      </c>
      <c r="H25" s="28">
        <v>2.5786528911668642</v>
      </c>
      <c r="I25" s="28">
        <v>0.8945424853735321</v>
      </c>
      <c r="J25" s="28">
        <v>6.788925213375222</v>
      </c>
      <c r="K25" s="28">
        <v>193.28878413606523</v>
      </c>
      <c r="L25" s="28">
        <v>32.04510746691571</v>
      </c>
      <c r="M25" s="28">
        <v>3.1585765790942406</v>
      </c>
      <c r="N25" s="28">
        <v>6.984423092565167</v>
      </c>
      <c r="O25" s="28">
        <v>40.24016652676065</v>
      </c>
      <c r="P25" s="28">
        <v>584.1706597332245</v>
      </c>
      <c r="Q25" s="28">
        <v>330.55468716345524</v>
      </c>
      <c r="R25" s="28">
        <v>288.9412972439596</v>
      </c>
      <c r="S25" s="28">
        <v>77.17283240404694</v>
      </c>
      <c r="T25" s="28">
        <v>16.774947401926724</v>
      </c>
      <c r="U25" s="28">
        <v>116.64511366772811</v>
      </c>
      <c r="V25" s="28">
        <v>111.14808929015989</v>
      </c>
      <c r="W25" s="28">
        <v>278.2202564715347</v>
      </c>
      <c r="X25" s="28">
        <v>6720.670013784788</v>
      </c>
      <c r="Y25" s="28">
        <v>9824.514902127212</v>
      </c>
      <c r="Z25" s="28">
        <v>493.5804949945251</v>
      </c>
      <c r="AA25" s="28">
        <v>0.1492863828074815</v>
      </c>
      <c r="AB25" s="28">
        <v>428.4063616993575</v>
      </c>
      <c r="AC25" s="28">
        <v>0.7397212889824973</v>
      </c>
      <c r="AD25" s="28">
        <v>1.1935051175971114</v>
      </c>
      <c r="AE25" s="28">
        <v>23.50119064359038</v>
      </c>
      <c r="AF25" s="28">
        <v>7.585333070821318</v>
      </c>
      <c r="AG25" s="28">
        <v>19.445939591201448</v>
      </c>
      <c r="AH25" s="28">
        <v>121.33431270155262</v>
      </c>
      <c r="AI25" s="28">
        <v>0.7032014838409874</v>
      </c>
      <c r="AJ25" s="28">
        <v>177.45005916956717</v>
      </c>
      <c r="AK25" s="28">
        <v>565.6637111271835</v>
      </c>
      <c r="AL25" s="28">
        <v>324.74884525687276</v>
      </c>
      <c r="AM25" s="28">
        <v>3.6660601739627197</v>
      </c>
      <c r="AN25" s="28">
        <v>1.3750678563914793</v>
      </c>
      <c r="AO25" s="28">
        <v>1044.7745370539658</v>
      </c>
      <c r="AP25" s="28">
        <v>4.853830017192075</v>
      </c>
      <c r="AQ25" s="28">
        <v>9.44525323519638</v>
      </c>
      <c r="AR25" s="28">
        <v>23.600802420908085</v>
      </c>
      <c r="AS25" s="28">
        <v>1264.2359618373364</v>
      </c>
      <c r="AT25" s="28">
        <v>24189.113604984745</v>
      </c>
      <c r="AU25" s="28">
        <v>2897.7247128376735</v>
      </c>
      <c r="AV25" s="28">
        <v>0</v>
      </c>
      <c r="AW25" s="28">
        <v>0</v>
      </c>
      <c r="AX25" s="28">
        <v>8212.126104098686</v>
      </c>
      <c r="AY25" s="28">
        <v>20.601381866966417</v>
      </c>
      <c r="AZ25" s="28">
        <v>192.43419621192717</v>
      </c>
      <c r="BA25" s="28">
        <v>11322.886395015255</v>
      </c>
      <c r="BB25" s="28">
        <v>35512</v>
      </c>
      <c r="BD25" s="28">
        <f t="shared" si="1"/>
        <v>0</v>
      </c>
      <c r="BE25" s="28">
        <f t="shared" si="2"/>
        <v>0</v>
      </c>
      <c r="BF25" s="28">
        <f t="shared" si="3"/>
        <v>0</v>
      </c>
    </row>
    <row r="26" spans="1:58" ht="12.75">
      <c r="A26" s="1" t="s">
        <v>262</v>
      </c>
      <c r="B26" s="6" t="s">
        <v>263</v>
      </c>
      <c r="C26" s="16">
        <f t="shared" si="4"/>
        <v>22</v>
      </c>
      <c r="D26" s="28">
        <v>0.9186476817580524</v>
      </c>
      <c r="E26" s="28">
        <v>8.67537531026126</v>
      </c>
      <c r="F26" s="28">
        <v>6.115893918740999</v>
      </c>
      <c r="G26" s="28">
        <v>0.6264606124483811</v>
      </c>
      <c r="H26" s="28">
        <v>0.7314806871768031</v>
      </c>
      <c r="I26" s="28">
        <v>0.21851536613215158</v>
      </c>
      <c r="J26" s="28">
        <v>12.58846298206129</v>
      </c>
      <c r="K26" s="28">
        <v>1.9354035182779121</v>
      </c>
      <c r="L26" s="28">
        <v>0.5818820069264781</v>
      </c>
      <c r="M26" s="28">
        <v>2.2215645664310975</v>
      </c>
      <c r="N26" s="28">
        <v>0.7838281370386724</v>
      </c>
      <c r="O26" s="28">
        <v>43.13940142408984</v>
      </c>
      <c r="P26" s="28">
        <v>3.963470155302966</v>
      </c>
      <c r="Q26" s="28">
        <v>1.5267536734355094</v>
      </c>
      <c r="R26" s="28">
        <v>1.0917066495561762</v>
      </c>
      <c r="S26" s="28">
        <v>0.9858905194777395</v>
      </c>
      <c r="T26" s="28">
        <v>1.4157655426959805</v>
      </c>
      <c r="U26" s="28">
        <v>0.33888313277890364</v>
      </c>
      <c r="V26" s="28">
        <v>0.47523197902359443</v>
      </c>
      <c r="W26" s="28">
        <v>0.707083304187051</v>
      </c>
      <c r="X26" s="28">
        <v>5.65479622824414</v>
      </c>
      <c r="Y26" s="28">
        <v>183.02495153612537</v>
      </c>
      <c r="Z26" s="28">
        <v>2.578078810851307</v>
      </c>
      <c r="AA26" s="28">
        <v>0.03415887001685644</v>
      </c>
      <c r="AB26" s="28">
        <v>0.9618988605920799</v>
      </c>
      <c r="AC26" s="28">
        <v>0.3644856231505213</v>
      </c>
      <c r="AD26" s="28">
        <v>0.1670060268499835</v>
      </c>
      <c r="AE26" s="28">
        <v>0.3076191244021308</v>
      </c>
      <c r="AF26" s="28">
        <v>0.3350326175758365</v>
      </c>
      <c r="AG26" s="28">
        <v>1.2798202634693627</v>
      </c>
      <c r="AH26" s="28">
        <v>0.6731189798821557</v>
      </c>
      <c r="AI26" s="28">
        <v>25.84286331527893</v>
      </c>
      <c r="AJ26" s="28">
        <v>28.72151209556896</v>
      </c>
      <c r="AK26" s="28">
        <v>190.71098280916982</v>
      </c>
      <c r="AL26" s="28">
        <v>373.28327633173916</v>
      </c>
      <c r="AM26" s="28">
        <v>58.313515194336894</v>
      </c>
      <c r="AN26" s="28">
        <v>184.3121122730585</v>
      </c>
      <c r="AO26" s="28">
        <v>914.9618629553132</v>
      </c>
      <c r="AP26" s="28">
        <v>451.0621897628842</v>
      </c>
      <c r="AQ26" s="28">
        <v>1.0140631268207547</v>
      </c>
      <c r="AR26" s="28">
        <v>87.95718159413131</v>
      </c>
      <c r="AS26" s="28">
        <v>3.026913125865383</v>
      </c>
      <c r="AT26" s="28">
        <v>2603.6291406931273</v>
      </c>
      <c r="AU26" s="28">
        <v>430.34187871604576</v>
      </c>
      <c r="AV26" s="28">
        <v>0</v>
      </c>
      <c r="AW26" s="28">
        <v>0</v>
      </c>
      <c r="AX26" s="28">
        <v>26578.325405962314</v>
      </c>
      <c r="AY26" s="28">
        <v>20.30470379616115</v>
      </c>
      <c r="AZ26" s="28">
        <v>14.398870832341906</v>
      </c>
      <c r="BA26" s="28">
        <v>27043.370859306873</v>
      </c>
      <c r="BB26" s="28">
        <v>29647</v>
      </c>
      <c r="BD26" s="28">
        <f t="shared" si="1"/>
        <v>0</v>
      </c>
      <c r="BE26" s="28">
        <f t="shared" si="2"/>
        <v>0</v>
      </c>
      <c r="BF26" s="28">
        <f t="shared" si="3"/>
        <v>0</v>
      </c>
    </row>
    <row r="27" spans="1:58" ht="12.75">
      <c r="A27" s="1" t="s">
        <v>264</v>
      </c>
      <c r="B27" s="6" t="s">
        <v>265</v>
      </c>
      <c r="C27" s="16">
        <f t="shared" si="4"/>
        <v>23</v>
      </c>
      <c r="D27" s="28">
        <v>1.1107818564591732</v>
      </c>
      <c r="E27" s="28">
        <v>9.247022460707951</v>
      </c>
      <c r="F27" s="28">
        <v>0.762304046223631</v>
      </c>
      <c r="G27" s="28">
        <v>0.34429808731669725</v>
      </c>
      <c r="H27" s="28">
        <v>0.5941656536955272</v>
      </c>
      <c r="I27" s="28">
        <v>0.3635766120796014</v>
      </c>
      <c r="J27" s="28">
        <v>23.608692049995202</v>
      </c>
      <c r="K27" s="28">
        <v>29.864682826491517</v>
      </c>
      <c r="L27" s="28">
        <v>0.38194831851128663</v>
      </c>
      <c r="M27" s="28">
        <v>12.23003356928468</v>
      </c>
      <c r="N27" s="28">
        <v>65.46109173590499</v>
      </c>
      <c r="O27" s="28">
        <v>0.6186271067679743</v>
      </c>
      <c r="P27" s="28">
        <v>3.541678086055649</v>
      </c>
      <c r="Q27" s="28">
        <v>29.403589401025663</v>
      </c>
      <c r="R27" s="28">
        <v>0.8245888317288399</v>
      </c>
      <c r="S27" s="28">
        <v>0.34189982213246217</v>
      </c>
      <c r="T27" s="28">
        <v>2.138525887992782</v>
      </c>
      <c r="U27" s="28">
        <v>0.7653042345718932</v>
      </c>
      <c r="V27" s="28">
        <v>2.6975311358662815</v>
      </c>
      <c r="W27" s="28">
        <v>0.48898782005631874</v>
      </c>
      <c r="X27" s="28">
        <v>0.14168725581940533</v>
      </c>
      <c r="Y27" s="28">
        <v>51.45318891184506</v>
      </c>
      <c r="Z27" s="28">
        <v>4406.90864723262</v>
      </c>
      <c r="AA27" s="28">
        <v>0.03402520426159475</v>
      </c>
      <c r="AB27" s="28">
        <v>0.18268797234014095</v>
      </c>
      <c r="AC27" s="28">
        <v>0.32610184622416744</v>
      </c>
      <c r="AD27" s="28">
        <v>0.14281623194046478</v>
      </c>
      <c r="AE27" s="28">
        <v>0.12720315414616865</v>
      </c>
      <c r="AF27" s="28">
        <v>0.21182491294393202</v>
      </c>
      <c r="AG27" s="28">
        <v>0.6450250267012921</v>
      </c>
      <c r="AH27" s="28">
        <v>0.19325524321096507</v>
      </c>
      <c r="AI27" s="28">
        <v>0.26607029285848965</v>
      </c>
      <c r="AJ27" s="28">
        <v>3.7415600034641003</v>
      </c>
      <c r="AK27" s="28">
        <v>1.376651380326039</v>
      </c>
      <c r="AL27" s="28">
        <v>0.8201113371145892</v>
      </c>
      <c r="AM27" s="28">
        <v>0.7843084116553992</v>
      </c>
      <c r="AN27" s="28">
        <v>0.44481117721681834</v>
      </c>
      <c r="AO27" s="28">
        <v>6.065270233373254</v>
      </c>
      <c r="AP27" s="28">
        <v>1.091079743420989</v>
      </c>
      <c r="AQ27" s="28">
        <v>0.1498229738515141</v>
      </c>
      <c r="AR27" s="28">
        <v>2.7328489465775716</v>
      </c>
      <c r="AS27" s="28">
        <v>104.64642769064845</v>
      </c>
      <c r="AT27" s="28">
        <v>4767.274754725428</v>
      </c>
      <c r="AU27" s="28">
        <v>5913.121116277845</v>
      </c>
      <c r="AV27" s="28">
        <v>0</v>
      </c>
      <c r="AW27" s="28">
        <v>0</v>
      </c>
      <c r="AX27" s="28">
        <v>12624.16713233979</v>
      </c>
      <c r="AY27" s="28">
        <v>6.447199470824892</v>
      </c>
      <c r="AZ27" s="28">
        <v>-47.010202813884526</v>
      </c>
      <c r="BA27" s="28">
        <v>18496.72524527457</v>
      </c>
      <c r="BB27" s="28">
        <v>23264</v>
      </c>
      <c r="BD27" s="28">
        <f t="shared" si="1"/>
        <v>0</v>
      </c>
      <c r="BE27" s="28">
        <f t="shared" si="2"/>
        <v>0</v>
      </c>
      <c r="BF27" s="28">
        <f t="shared" si="3"/>
        <v>0</v>
      </c>
    </row>
    <row r="28" spans="1:58" ht="12.75">
      <c r="A28" s="1" t="s">
        <v>266</v>
      </c>
      <c r="B28" s="6" t="s">
        <v>267</v>
      </c>
      <c r="C28" s="16">
        <f t="shared" si="4"/>
        <v>24</v>
      </c>
      <c r="D28" s="28">
        <v>19.995941713019498</v>
      </c>
      <c r="E28" s="28">
        <v>0.8045638846541858</v>
      </c>
      <c r="F28" s="28">
        <v>0.22620709570168548</v>
      </c>
      <c r="G28" s="28">
        <v>2.251863165455182</v>
      </c>
      <c r="H28" s="28">
        <v>0.0748798222574131</v>
      </c>
      <c r="I28" s="28">
        <v>0.02625385018401</v>
      </c>
      <c r="J28" s="28">
        <v>0.04551938840043318</v>
      </c>
      <c r="K28" s="28">
        <v>0.09631583241059405</v>
      </c>
      <c r="L28" s="28">
        <v>0.0544181785749553</v>
      </c>
      <c r="M28" s="28">
        <v>0.06488939817818558</v>
      </c>
      <c r="N28" s="28">
        <v>0.11723721624840452</v>
      </c>
      <c r="O28" s="28">
        <v>0.08468015965381659</v>
      </c>
      <c r="P28" s="28">
        <v>1.5091876529269714</v>
      </c>
      <c r="Q28" s="28">
        <v>1.6670432297892106</v>
      </c>
      <c r="R28" s="28">
        <v>0.013669585929319284</v>
      </c>
      <c r="S28" s="28">
        <v>0.05448275812523404</v>
      </c>
      <c r="T28" s="28">
        <v>0.11575640522744009</v>
      </c>
      <c r="U28" s="28">
        <v>0.028625034756939345</v>
      </c>
      <c r="V28" s="28">
        <v>0.06631313694525066</v>
      </c>
      <c r="W28" s="28">
        <v>0.029493111883174765</v>
      </c>
      <c r="X28" s="28">
        <v>0.03042543186643152</v>
      </c>
      <c r="Y28" s="28">
        <v>0.03393540352001468</v>
      </c>
      <c r="Z28" s="28">
        <v>3.69829339436308</v>
      </c>
      <c r="AA28" s="28">
        <v>1066.7508369728416</v>
      </c>
      <c r="AB28" s="28">
        <v>5.44012227846892</v>
      </c>
      <c r="AC28" s="28">
        <v>2.5814176499540546</v>
      </c>
      <c r="AD28" s="28">
        <v>1.4265245291305435</v>
      </c>
      <c r="AE28" s="28">
        <v>0.04414322944594238</v>
      </c>
      <c r="AF28" s="28">
        <v>0.1712945470328542</v>
      </c>
      <c r="AG28" s="28">
        <v>186.10663155824471</v>
      </c>
      <c r="AH28" s="28">
        <v>0.01292828112208976</v>
      </c>
      <c r="AI28" s="28">
        <v>0.03453436132107978</v>
      </c>
      <c r="AJ28" s="28">
        <v>46.43898806985193</v>
      </c>
      <c r="AK28" s="28">
        <v>328.0391580133392</v>
      </c>
      <c r="AL28" s="28">
        <v>30.98344584102646</v>
      </c>
      <c r="AM28" s="28">
        <v>6.056063307111138</v>
      </c>
      <c r="AN28" s="28">
        <v>25.775172768093544</v>
      </c>
      <c r="AO28" s="28">
        <v>420.1883921698986</v>
      </c>
      <c r="AP28" s="28">
        <v>9.667013511063303</v>
      </c>
      <c r="AQ28" s="28">
        <v>0.7653564463451196</v>
      </c>
      <c r="AR28" s="28">
        <v>241.0355355462288</v>
      </c>
      <c r="AS28" s="28">
        <v>130.13971883505616</v>
      </c>
      <c r="AT28" s="28">
        <v>2532.7472727656473</v>
      </c>
      <c r="AU28" s="28">
        <v>709.1145136404583</v>
      </c>
      <c r="AV28" s="28">
        <v>0</v>
      </c>
      <c r="AW28" s="28">
        <v>0</v>
      </c>
      <c r="AX28" s="28">
        <v>4077.7756958360183</v>
      </c>
      <c r="AY28" s="28">
        <v>1.4379477455946001</v>
      </c>
      <c r="AZ28" s="28">
        <v>157.92457001228092</v>
      </c>
      <c r="BA28" s="28">
        <v>4946.252727234352</v>
      </c>
      <c r="BB28" s="28">
        <v>7479</v>
      </c>
      <c r="BD28" s="28">
        <f t="shared" si="1"/>
        <v>0</v>
      </c>
      <c r="BE28" s="28">
        <f t="shared" si="2"/>
        <v>0</v>
      </c>
      <c r="BF28" s="28">
        <f t="shared" si="3"/>
        <v>0</v>
      </c>
    </row>
    <row r="29" spans="1:58" ht="12.75">
      <c r="A29" s="1" t="s">
        <v>268</v>
      </c>
      <c r="B29" s="6" t="s">
        <v>269</v>
      </c>
      <c r="C29" s="16">
        <f t="shared" si="4"/>
        <v>25</v>
      </c>
      <c r="D29" s="28">
        <v>8395.855623005511</v>
      </c>
      <c r="E29" s="28">
        <v>8.778480331774071</v>
      </c>
      <c r="F29" s="28">
        <v>2.9786435037607366</v>
      </c>
      <c r="G29" s="28">
        <v>1.7875245250460319</v>
      </c>
      <c r="H29" s="28">
        <v>0.9252227569932197</v>
      </c>
      <c r="I29" s="28">
        <v>0.5065938533496585</v>
      </c>
      <c r="J29" s="28">
        <v>1.7634552802242538</v>
      </c>
      <c r="K29" s="28">
        <v>1.0544261758553628</v>
      </c>
      <c r="L29" s="28">
        <v>1.7717340242898445</v>
      </c>
      <c r="M29" s="28">
        <v>5.006788843752007</v>
      </c>
      <c r="N29" s="28">
        <v>1.5272839591419218</v>
      </c>
      <c r="O29" s="28">
        <v>1.958589563147213</v>
      </c>
      <c r="P29" s="28">
        <v>18.095237632648377</v>
      </c>
      <c r="Q29" s="28">
        <v>67.88175685971439</v>
      </c>
      <c r="R29" s="28">
        <v>0.9240813953804861</v>
      </c>
      <c r="S29" s="28">
        <v>5.556501971804072</v>
      </c>
      <c r="T29" s="28">
        <v>11.214443987821776</v>
      </c>
      <c r="U29" s="28">
        <v>17.08828850012363</v>
      </c>
      <c r="V29" s="28">
        <v>26.91815352461081</v>
      </c>
      <c r="W29" s="28">
        <v>2.6245460363782502</v>
      </c>
      <c r="X29" s="28">
        <v>0.930444961040235</v>
      </c>
      <c r="Y29" s="28">
        <v>0.7781645259276678</v>
      </c>
      <c r="Z29" s="28">
        <v>9.177423884605332</v>
      </c>
      <c r="AA29" s="28">
        <v>9.72919735548698</v>
      </c>
      <c r="AB29" s="28">
        <v>861.1342787549875</v>
      </c>
      <c r="AC29" s="28">
        <v>199.63433672176234</v>
      </c>
      <c r="AD29" s="28">
        <v>144.5416112045442</v>
      </c>
      <c r="AE29" s="28">
        <v>11.797557852742774</v>
      </c>
      <c r="AF29" s="28">
        <v>65.3467948926866</v>
      </c>
      <c r="AG29" s="28">
        <v>4483.722362371712</v>
      </c>
      <c r="AH29" s="28">
        <v>0.6823834466255408</v>
      </c>
      <c r="AI29" s="28">
        <v>3.2086358414305782</v>
      </c>
      <c r="AJ29" s="28">
        <v>6.394147816672194</v>
      </c>
      <c r="AK29" s="28">
        <v>4.3249917947973255</v>
      </c>
      <c r="AL29" s="28">
        <v>2.471660230446379</v>
      </c>
      <c r="AM29" s="28">
        <v>1.6597500519435724</v>
      </c>
      <c r="AN29" s="28">
        <v>1.5300239581317718</v>
      </c>
      <c r="AO29" s="28">
        <v>1380.6772159519937</v>
      </c>
      <c r="AP29" s="28">
        <v>4.034358199250845</v>
      </c>
      <c r="AQ29" s="28">
        <v>0.6390226123108174</v>
      </c>
      <c r="AR29" s="28">
        <v>344.7957282109432</v>
      </c>
      <c r="AS29" s="28">
        <v>337.2650496130321</v>
      </c>
      <c r="AT29" s="28">
        <v>16448.692515984396</v>
      </c>
      <c r="AU29" s="28">
        <v>5242.244086445251</v>
      </c>
      <c r="AV29" s="28">
        <v>0</v>
      </c>
      <c r="AW29" s="28">
        <v>0</v>
      </c>
      <c r="AX29" s="28">
        <v>31362.888067878874</v>
      </c>
      <c r="AY29" s="28">
        <v>25.77351276609063</v>
      </c>
      <c r="AZ29" s="28">
        <v>113.40181692538164</v>
      </c>
      <c r="BA29" s="28">
        <v>36744.307484015604</v>
      </c>
      <c r="BB29" s="28">
        <v>53193</v>
      </c>
      <c r="BD29" s="28">
        <f t="shared" si="1"/>
        <v>0</v>
      </c>
      <c r="BE29" s="28">
        <f t="shared" si="2"/>
        <v>0</v>
      </c>
      <c r="BF29" s="28">
        <f t="shared" si="3"/>
        <v>0</v>
      </c>
    </row>
    <row r="30" spans="1:58" ht="12.75">
      <c r="A30" s="1" t="s">
        <v>270</v>
      </c>
      <c r="B30" s="6" t="s">
        <v>271</v>
      </c>
      <c r="C30" s="16">
        <f t="shared" si="4"/>
        <v>26</v>
      </c>
      <c r="D30" s="28">
        <v>454.5381355765168</v>
      </c>
      <c r="E30" s="28">
        <v>1.321240156674739</v>
      </c>
      <c r="F30" s="28">
        <v>4.111557780770236</v>
      </c>
      <c r="G30" s="28">
        <v>1.4518523654199</v>
      </c>
      <c r="H30" s="28">
        <v>1.6030460475704666</v>
      </c>
      <c r="I30" s="28">
        <v>0.7903891980761738</v>
      </c>
      <c r="J30" s="28">
        <v>1.2208941012342627</v>
      </c>
      <c r="K30" s="28">
        <v>2.1118437926190565</v>
      </c>
      <c r="L30" s="28">
        <v>1.4643027565508844</v>
      </c>
      <c r="M30" s="28">
        <v>3.349977633681181</v>
      </c>
      <c r="N30" s="28">
        <v>3.7227618365295143</v>
      </c>
      <c r="O30" s="28">
        <v>10.388158641455599</v>
      </c>
      <c r="P30" s="28">
        <v>1.8404027595273658</v>
      </c>
      <c r="Q30" s="28">
        <v>5.963948027204709</v>
      </c>
      <c r="R30" s="28">
        <v>0.49060369623978545</v>
      </c>
      <c r="S30" s="28">
        <v>1.23454259106958</v>
      </c>
      <c r="T30" s="28">
        <v>21.0216786951579</v>
      </c>
      <c r="U30" s="28">
        <v>4.357457996479586</v>
      </c>
      <c r="V30" s="28">
        <v>698.4576538166544</v>
      </c>
      <c r="W30" s="28">
        <v>1.765936997175013</v>
      </c>
      <c r="X30" s="28">
        <v>1.1015877885955863</v>
      </c>
      <c r="Y30" s="28">
        <v>19.46891384470792</v>
      </c>
      <c r="Z30" s="28">
        <v>2140.0443103946814</v>
      </c>
      <c r="AA30" s="28">
        <v>0.8057958001031406</v>
      </c>
      <c r="AB30" s="28">
        <v>86.67793949721883</v>
      </c>
      <c r="AC30" s="28">
        <v>4292.591765530342</v>
      </c>
      <c r="AD30" s="28">
        <v>6.032769924793109</v>
      </c>
      <c r="AE30" s="28">
        <v>1.1568968469659069</v>
      </c>
      <c r="AF30" s="28">
        <v>210.83259092596464</v>
      </c>
      <c r="AG30" s="28">
        <v>988.0853043529363</v>
      </c>
      <c r="AH30" s="28">
        <v>67.25173485160418</v>
      </c>
      <c r="AI30" s="28">
        <v>1.2874993905730234</v>
      </c>
      <c r="AJ30" s="28">
        <v>5.896697723843219</v>
      </c>
      <c r="AK30" s="28">
        <v>11.38733195304849</v>
      </c>
      <c r="AL30" s="28">
        <v>5.333701357904343</v>
      </c>
      <c r="AM30" s="28">
        <v>4.14361059585369</v>
      </c>
      <c r="AN30" s="28">
        <v>1.9377005937343916</v>
      </c>
      <c r="AO30" s="28">
        <v>2172.752598730936</v>
      </c>
      <c r="AP30" s="28">
        <v>3.4276773719227873</v>
      </c>
      <c r="AQ30" s="28">
        <v>0.8153059503554737</v>
      </c>
      <c r="AR30" s="28">
        <v>1195.5571451886121</v>
      </c>
      <c r="AS30" s="28">
        <v>819.4763548802438</v>
      </c>
      <c r="AT30" s="28">
        <v>13257.271617961547</v>
      </c>
      <c r="AU30" s="28">
        <v>14748.32140808172</v>
      </c>
      <c r="AV30" s="28">
        <v>0</v>
      </c>
      <c r="AW30" s="28">
        <v>0</v>
      </c>
      <c r="AX30" s="28">
        <v>36239.515195476124</v>
      </c>
      <c r="AY30" s="28">
        <v>24.169736526055463</v>
      </c>
      <c r="AZ30" s="28">
        <v>210.72204195455285</v>
      </c>
      <c r="BA30" s="28">
        <v>51222.728382038455</v>
      </c>
      <c r="BB30" s="28">
        <v>64480</v>
      </c>
      <c r="BD30" s="28">
        <f t="shared" si="1"/>
        <v>0</v>
      </c>
      <c r="BE30" s="28">
        <f t="shared" si="2"/>
        <v>0</v>
      </c>
      <c r="BF30" s="28">
        <f t="shared" si="3"/>
        <v>0</v>
      </c>
    </row>
    <row r="31" spans="1:58" ht="12.75">
      <c r="A31" s="1" t="s">
        <v>272</v>
      </c>
      <c r="B31" s="6" t="s">
        <v>273</v>
      </c>
      <c r="C31" s="16">
        <f t="shared" si="4"/>
        <v>27</v>
      </c>
      <c r="D31" s="28">
        <v>15.379749853775039</v>
      </c>
      <c r="E31" s="28">
        <v>0.314409411095881</v>
      </c>
      <c r="F31" s="28">
        <v>1.083812894882149</v>
      </c>
      <c r="G31" s="28">
        <v>0.3361042685462906</v>
      </c>
      <c r="H31" s="28">
        <v>0.4645738596506296</v>
      </c>
      <c r="I31" s="28">
        <v>0.18748723152392463</v>
      </c>
      <c r="J31" s="28">
        <v>0.29573807941799835</v>
      </c>
      <c r="K31" s="28">
        <v>0.6000880324992699</v>
      </c>
      <c r="L31" s="28">
        <v>0.36782266152521637</v>
      </c>
      <c r="M31" s="28">
        <v>0.5939112147658882</v>
      </c>
      <c r="N31" s="28">
        <v>0.8795542837053483</v>
      </c>
      <c r="O31" s="28">
        <v>0.6255681304640651</v>
      </c>
      <c r="P31" s="28">
        <v>0.3391337863571194</v>
      </c>
      <c r="Q31" s="28">
        <v>0.6099678834729138</v>
      </c>
      <c r="R31" s="28">
        <v>0.10358370402795508</v>
      </c>
      <c r="S31" s="28">
        <v>0.31658893037755514</v>
      </c>
      <c r="T31" s="28">
        <v>0.8083927995581723</v>
      </c>
      <c r="U31" s="28">
        <v>2.498539062602293</v>
      </c>
      <c r="V31" s="28">
        <v>65.15807718079617</v>
      </c>
      <c r="W31" s="28">
        <v>0.21875445125562976</v>
      </c>
      <c r="X31" s="28">
        <v>0.23331918171206675</v>
      </c>
      <c r="Y31" s="28">
        <v>0.2809692242863523</v>
      </c>
      <c r="Z31" s="28">
        <v>0.2206747195402348</v>
      </c>
      <c r="AA31" s="28">
        <v>31.523219432099904</v>
      </c>
      <c r="AB31" s="28">
        <v>12.260826683166206</v>
      </c>
      <c r="AC31" s="28">
        <v>2.4662217676967044</v>
      </c>
      <c r="AD31" s="28">
        <v>2993.4978219935083</v>
      </c>
      <c r="AE31" s="28">
        <v>0.19254667998411149</v>
      </c>
      <c r="AF31" s="28">
        <v>2.2101533098039248</v>
      </c>
      <c r="AG31" s="28">
        <v>782.1756522268021</v>
      </c>
      <c r="AH31" s="28">
        <v>0.0995533727273372</v>
      </c>
      <c r="AI31" s="28">
        <v>0.243225451410589</v>
      </c>
      <c r="AJ31" s="28">
        <v>1.2877462187535267</v>
      </c>
      <c r="AK31" s="28">
        <v>2.196638301884789</v>
      </c>
      <c r="AL31" s="28">
        <v>1.033128475361549</v>
      </c>
      <c r="AM31" s="28">
        <v>0.8797822884903742</v>
      </c>
      <c r="AN31" s="28">
        <v>0.38142783860279056</v>
      </c>
      <c r="AO31" s="28">
        <v>795.044075730974</v>
      </c>
      <c r="AP31" s="28">
        <v>0.6712936909369179</v>
      </c>
      <c r="AQ31" s="28">
        <v>0.2232568431569676</v>
      </c>
      <c r="AR31" s="28">
        <v>646.582231902428</v>
      </c>
      <c r="AS31" s="28">
        <v>587.1689227843547</v>
      </c>
      <c r="AT31" s="28">
        <v>5952.054545837981</v>
      </c>
      <c r="AU31" s="28">
        <v>231.60193690901332</v>
      </c>
      <c r="AV31" s="28">
        <v>0</v>
      </c>
      <c r="AW31" s="28">
        <v>0</v>
      </c>
      <c r="AX31" s="28">
        <v>17678.622880396375</v>
      </c>
      <c r="AY31" s="28">
        <v>10.524939239355138</v>
      </c>
      <c r="AZ31" s="28">
        <v>-121.80430238272874</v>
      </c>
      <c r="BA31" s="28">
        <v>17798.945454162018</v>
      </c>
      <c r="BB31" s="28">
        <v>23751</v>
      </c>
      <c r="BD31" s="28">
        <f t="shared" si="1"/>
        <v>0</v>
      </c>
      <c r="BE31" s="28">
        <f t="shared" si="2"/>
        <v>0</v>
      </c>
      <c r="BF31" s="28">
        <f t="shared" si="3"/>
        <v>0</v>
      </c>
    </row>
    <row r="32" spans="1:58" ht="12.75">
      <c r="A32" s="1" t="s">
        <v>274</v>
      </c>
      <c r="B32" s="6" t="s">
        <v>275</v>
      </c>
      <c r="C32" s="16">
        <f t="shared" si="4"/>
        <v>28</v>
      </c>
      <c r="D32" s="28">
        <v>33.325013908625344</v>
      </c>
      <c r="E32" s="28">
        <v>5.604098338785496</v>
      </c>
      <c r="F32" s="28">
        <v>2.6381127310273462</v>
      </c>
      <c r="G32" s="28">
        <v>0.683951810937527</v>
      </c>
      <c r="H32" s="28">
        <v>0.9284494682055722</v>
      </c>
      <c r="I32" s="28">
        <v>0.6733234287026144</v>
      </c>
      <c r="J32" s="28">
        <v>0.4411856410752168</v>
      </c>
      <c r="K32" s="28">
        <v>0.42369558498287757</v>
      </c>
      <c r="L32" s="28">
        <v>0.32338885437679316</v>
      </c>
      <c r="M32" s="28">
        <v>5.784638951894619</v>
      </c>
      <c r="N32" s="28">
        <v>0.4788050694091866</v>
      </c>
      <c r="O32" s="28">
        <v>0.5012989143042226</v>
      </c>
      <c r="P32" s="28">
        <v>0.26058900923106487</v>
      </c>
      <c r="Q32" s="28">
        <v>82.45358874970938</v>
      </c>
      <c r="R32" s="28">
        <v>1.2228397379372657</v>
      </c>
      <c r="S32" s="28">
        <v>306.5937514206592</v>
      </c>
      <c r="T32" s="28">
        <v>842.6256893352312</v>
      </c>
      <c r="U32" s="28">
        <v>222.89527389484027</v>
      </c>
      <c r="V32" s="28">
        <v>352.73768284288434</v>
      </c>
      <c r="W32" s="28">
        <v>0.2885546892935756</v>
      </c>
      <c r="X32" s="28">
        <v>4.327187746463623</v>
      </c>
      <c r="Y32" s="28">
        <v>1.4666703541218704</v>
      </c>
      <c r="Z32" s="28">
        <v>0.12358148709205391</v>
      </c>
      <c r="AA32" s="28">
        <v>66.50722610061374</v>
      </c>
      <c r="AB32" s="28">
        <v>522.5927734606539</v>
      </c>
      <c r="AC32" s="28">
        <v>1.4418276954497147</v>
      </c>
      <c r="AD32" s="28">
        <v>333.64129799162225</v>
      </c>
      <c r="AE32" s="28">
        <v>6544.325115019696</v>
      </c>
      <c r="AF32" s="28">
        <v>0.19861811449616318</v>
      </c>
      <c r="AG32" s="28">
        <v>2199.9895292128813</v>
      </c>
      <c r="AH32" s="28">
        <v>0.07488577208509868</v>
      </c>
      <c r="AI32" s="28">
        <v>317.6742853884235</v>
      </c>
      <c r="AJ32" s="28">
        <v>2.18607097846878</v>
      </c>
      <c r="AK32" s="28">
        <v>515.6641238111838</v>
      </c>
      <c r="AL32" s="28">
        <v>57.754019895973556</v>
      </c>
      <c r="AM32" s="28">
        <v>2.462076605676329</v>
      </c>
      <c r="AN32" s="28">
        <v>10.044949697649745</v>
      </c>
      <c r="AO32" s="28">
        <v>869.6286258196828</v>
      </c>
      <c r="AP32" s="28">
        <v>1.4721189192387854</v>
      </c>
      <c r="AQ32" s="28">
        <v>41.965006963801656</v>
      </c>
      <c r="AR32" s="28">
        <v>439.65011535217815</v>
      </c>
      <c r="AS32" s="28">
        <v>219.38272021215553</v>
      </c>
      <c r="AT32" s="28">
        <v>14013.45675898172</v>
      </c>
      <c r="AU32" s="28">
        <v>11544.858611569589</v>
      </c>
      <c r="AV32" s="28">
        <v>0</v>
      </c>
      <c r="AW32" s="28">
        <v>0</v>
      </c>
      <c r="AX32" s="28">
        <v>10445.186858095312</v>
      </c>
      <c r="AY32" s="28">
        <v>7.471843772974588</v>
      </c>
      <c r="AZ32" s="28">
        <v>-1203.9740724195963</v>
      </c>
      <c r="BA32" s="28">
        <v>20793.543241018277</v>
      </c>
      <c r="BB32" s="28">
        <v>34807</v>
      </c>
      <c r="BD32" s="28">
        <f t="shared" si="1"/>
        <v>0</v>
      </c>
      <c r="BE32" s="28">
        <f t="shared" si="2"/>
        <v>0</v>
      </c>
      <c r="BF32" s="28">
        <f t="shared" si="3"/>
        <v>0</v>
      </c>
    </row>
    <row r="33" spans="1:58" ht="12.75">
      <c r="A33" s="1" t="s">
        <v>276</v>
      </c>
      <c r="B33" s="6" t="s">
        <v>277</v>
      </c>
      <c r="C33" s="16">
        <f t="shared" si="4"/>
        <v>29</v>
      </c>
      <c r="D33" s="28">
        <v>357.8471349139157</v>
      </c>
      <c r="E33" s="28">
        <v>2.905856033427303</v>
      </c>
      <c r="F33" s="28">
        <v>3.6612900957109473</v>
      </c>
      <c r="G33" s="28">
        <v>2.608004181067996</v>
      </c>
      <c r="H33" s="28">
        <v>0.8509900367915163</v>
      </c>
      <c r="I33" s="28">
        <v>0.437946475552564</v>
      </c>
      <c r="J33" s="28">
        <v>3.062035605450295</v>
      </c>
      <c r="K33" s="28">
        <v>0.31829587674298176</v>
      </c>
      <c r="L33" s="28">
        <v>2.7817959720243683</v>
      </c>
      <c r="M33" s="28">
        <v>8.74519051338996</v>
      </c>
      <c r="N33" s="28">
        <v>0.04978345164933268</v>
      </c>
      <c r="O33" s="28">
        <v>2.6554680779423667</v>
      </c>
      <c r="P33" s="28">
        <v>9.733647363435589</v>
      </c>
      <c r="Q33" s="28">
        <v>19.09627203918964</v>
      </c>
      <c r="R33" s="28">
        <v>1.9295877432445274</v>
      </c>
      <c r="S33" s="28">
        <v>98.56489838526856</v>
      </c>
      <c r="T33" s="28">
        <v>27.012057139490032</v>
      </c>
      <c r="U33" s="28">
        <v>211.5090546620722</v>
      </c>
      <c r="V33" s="28">
        <v>599.9169615705802</v>
      </c>
      <c r="W33" s="28">
        <v>5.356812166951159</v>
      </c>
      <c r="X33" s="28">
        <v>1.2902650907942865</v>
      </c>
      <c r="Y33" s="28">
        <v>0.4514759477055046</v>
      </c>
      <c r="Z33" s="28">
        <v>11.665154297169249</v>
      </c>
      <c r="AA33" s="28">
        <v>2.1092262544640943</v>
      </c>
      <c r="AB33" s="28">
        <v>6964.696185640648</v>
      </c>
      <c r="AC33" s="28">
        <v>1138.6665435531102</v>
      </c>
      <c r="AD33" s="28">
        <v>80.01502254482124</v>
      </c>
      <c r="AE33" s="28">
        <v>1.9763272116859458</v>
      </c>
      <c r="AF33" s="28">
        <v>5456.589666878237</v>
      </c>
      <c r="AG33" s="28">
        <v>902.8394041269028</v>
      </c>
      <c r="AH33" s="28">
        <v>0.5587113854612451</v>
      </c>
      <c r="AI33" s="28">
        <v>6.142657584789924</v>
      </c>
      <c r="AJ33" s="28">
        <v>6.302786453235603</v>
      </c>
      <c r="AK33" s="28">
        <v>1.8892126022571434</v>
      </c>
      <c r="AL33" s="28">
        <v>0.514967698301407</v>
      </c>
      <c r="AM33" s="28">
        <v>0.8710211862799324</v>
      </c>
      <c r="AN33" s="28">
        <v>1.9820589210178705</v>
      </c>
      <c r="AO33" s="28">
        <v>481.8866490858997</v>
      </c>
      <c r="AP33" s="28">
        <v>6.839527400473611</v>
      </c>
      <c r="AQ33" s="28">
        <v>0.1463039440737565</v>
      </c>
      <c r="AR33" s="28">
        <v>257.70482593367177</v>
      </c>
      <c r="AS33" s="28">
        <v>48.93178241640947</v>
      </c>
      <c r="AT33" s="28">
        <v>16733.112858461307</v>
      </c>
      <c r="AU33" s="28">
        <v>7641.3445875490925</v>
      </c>
      <c r="AV33" s="28">
        <v>0</v>
      </c>
      <c r="AW33" s="28">
        <v>0</v>
      </c>
      <c r="AX33" s="28">
        <v>8163.264735390299</v>
      </c>
      <c r="AY33" s="28">
        <v>1.5214679326598088</v>
      </c>
      <c r="AZ33" s="28">
        <v>286.7563506666421</v>
      </c>
      <c r="BA33" s="28">
        <v>16092.887141538693</v>
      </c>
      <c r="BB33" s="28">
        <v>32826</v>
      </c>
      <c r="BD33" s="28">
        <f t="shared" si="1"/>
        <v>0</v>
      </c>
      <c r="BE33" s="28">
        <f t="shared" si="2"/>
        <v>0</v>
      </c>
      <c r="BF33" s="28">
        <f t="shared" si="3"/>
        <v>0</v>
      </c>
    </row>
    <row r="34" spans="1:58" ht="12.75">
      <c r="A34" s="1" t="s">
        <v>278</v>
      </c>
      <c r="B34" s="2" t="s">
        <v>279</v>
      </c>
      <c r="C34" s="16">
        <f t="shared" si="4"/>
        <v>30</v>
      </c>
      <c r="D34" s="28">
        <v>1249.5025126787318</v>
      </c>
      <c r="E34" s="28">
        <v>1.2895347377097233</v>
      </c>
      <c r="F34" s="28">
        <v>5.307356413308286</v>
      </c>
      <c r="G34" s="28">
        <v>1.3832583231711488</v>
      </c>
      <c r="H34" s="28">
        <v>4.860922075292294</v>
      </c>
      <c r="I34" s="28">
        <v>0.8599862147359183</v>
      </c>
      <c r="J34" s="28">
        <v>3.399677443200603</v>
      </c>
      <c r="K34" s="28">
        <v>2.794076437325043</v>
      </c>
      <c r="L34" s="28">
        <v>1.5460814269938106</v>
      </c>
      <c r="M34" s="28">
        <v>1.287194294244002</v>
      </c>
      <c r="N34" s="28">
        <v>3.0082244815964905</v>
      </c>
      <c r="O34" s="28">
        <v>2.0304542328350133</v>
      </c>
      <c r="P34" s="28">
        <v>1.9081846351885803</v>
      </c>
      <c r="Q34" s="28">
        <v>4.024876677726375</v>
      </c>
      <c r="R34" s="28">
        <v>2.959579793362493</v>
      </c>
      <c r="S34" s="28">
        <v>2.5323722190281925</v>
      </c>
      <c r="T34" s="28">
        <v>18.62611490624035</v>
      </c>
      <c r="U34" s="28">
        <v>5.750283099824883</v>
      </c>
      <c r="V34" s="28">
        <v>12.687219721589665</v>
      </c>
      <c r="W34" s="28">
        <v>3.890031986665082</v>
      </c>
      <c r="X34" s="28">
        <v>1.5118408337041471</v>
      </c>
      <c r="Y34" s="28">
        <v>0.4597518245488996</v>
      </c>
      <c r="Z34" s="28">
        <v>3.0091669490543898</v>
      </c>
      <c r="AA34" s="28">
        <v>129.98317440243804</v>
      </c>
      <c r="AB34" s="28">
        <v>91.43558731125208</v>
      </c>
      <c r="AC34" s="28">
        <v>298.2626998117826</v>
      </c>
      <c r="AD34" s="28">
        <v>226.02572704552506</v>
      </c>
      <c r="AE34" s="28">
        <v>0.6401166809726365</v>
      </c>
      <c r="AF34" s="28">
        <v>4.271348431222631</v>
      </c>
      <c r="AG34" s="28">
        <v>3030.079776553017</v>
      </c>
      <c r="AH34" s="28">
        <v>0.7236790924565638</v>
      </c>
      <c r="AI34" s="28">
        <v>0.5003354029477297</v>
      </c>
      <c r="AJ34" s="28">
        <v>8.647932338131582</v>
      </c>
      <c r="AK34" s="28">
        <v>38.69481608884658</v>
      </c>
      <c r="AL34" s="28">
        <v>66.49836641521814</v>
      </c>
      <c r="AM34" s="28">
        <v>4.923145338644587</v>
      </c>
      <c r="AN34" s="28">
        <v>3.6030145826700384</v>
      </c>
      <c r="AO34" s="28">
        <v>16040.862509066787</v>
      </c>
      <c r="AP34" s="28">
        <v>3.86846836572642</v>
      </c>
      <c r="AQ34" s="28">
        <v>0.8321733452998921</v>
      </c>
      <c r="AR34" s="28">
        <v>932.5141586939617</v>
      </c>
      <c r="AS34" s="28">
        <v>909.9553157135844</v>
      </c>
      <c r="AT34" s="28">
        <v>23126.95104608656</v>
      </c>
      <c r="AU34" s="28">
        <v>1524.436433222872</v>
      </c>
      <c r="AV34" s="28">
        <v>0</v>
      </c>
      <c r="AW34" s="28">
        <v>0</v>
      </c>
      <c r="AX34" s="28">
        <v>37077.75391297606</v>
      </c>
      <c r="AY34" s="28">
        <v>28.294532926804663</v>
      </c>
      <c r="AZ34" s="28">
        <v>235.5640747876984</v>
      </c>
      <c r="BA34" s="28">
        <v>38866.048953913436</v>
      </c>
      <c r="BB34" s="28">
        <v>61993</v>
      </c>
      <c r="BD34" s="28">
        <f t="shared" si="1"/>
        <v>0</v>
      </c>
      <c r="BE34" s="28">
        <f t="shared" si="2"/>
        <v>0</v>
      </c>
      <c r="BF34" s="28">
        <f t="shared" si="3"/>
        <v>0</v>
      </c>
    </row>
    <row r="35" spans="1:58" ht="12.75">
      <c r="A35" s="1" t="s">
        <v>280</v>
      </c>
      <c r="B35" s="6" t="s">
        <v>281</v>
      </c>
      <c r="C35" s="16">
        <f t="shared" si="4"/>
        <v>31</v>
      </c>
      <c r="D35" s="28">
        <v>32.37921427940145</v>
      </c>
      <c r="E35" s="28">
        <v>1.3176525721892338</v>
      </c>
      <c r="F35" s="28">
        <v>4.103387392621215</v>
      </c>
      <c r="G35" s="28">
        <v>14.393692135651147</v>
      </c>
      <c r="H35" s="28">
        <v>430.92345702426843</v>
      </c>
      <c r="I35" s="28">
        <v>104.11915277095983</v>
      </c>
      <c r="J35" s="28">
        <v>40.09855031220629</v>
      </c>
      <c r="K35" s="28">
        <v>7.319842307182883</v>
      </c>
      <c r="L35" s="28">
        <v>16.169102915538538</v>
      </c>
      <c r="M35" s="28">
        <v>2.6259372073929557</v>
      </c>
      <c r="N35" s="28">
        <v>7.911271441989197</v>
      </c>
      <c r="O35" s="28">
        <v>3.312237191834105</v>
      </c>
      <c r="P35" s="28">
        <v>2.0037083462583745</v>
      </c>
      <c r="Q35" s="28">
        <v>76.6923912422597</v>
      </c>
      <c r="R35" s="28">
        <v>1.2038380490641993</v>
      </c>
      <c r="S35" s="28">
        <v>6.149380503731374</v>
      </c>
      <c r="T35" s="28">
        <v>4.436792190453687</v>
      </c>
      <c r="U35" s="28">
        <v>1.3898422397913162</v>
      </c>
      <c r="V35" s="28">
        <v>1.302347412346896</v>
      </c>
      <c r="W35" s="28">
        <v>20.598470064692428</v>
      </c>
      <c r="X35" s="28">
        <v>0.4161013172560952</v>
      </c>
      <c r="Y35" s="28">
        <v>143.60183136724228</v>
      </c>
      <c r="Z35" s="28">
        <v>26.381514987885737</v>
      </c>
      <c r="AA35" s="28">
        <v>4.275004247545381</v>
      </c>
      <c r="AB35" s="28">
        <v>54.85334971771091</v>
      </c>
      <c r="AC35" s="28">
        <v>1.1313609990414275</v>
      </c>
      <c r="AD35" s="28">
        <v>0.696312734781512</v>
      </c>
      <c r="AE35" s="28">
        <v>0.7060231064524186</v>
      </c>
      <c r="AF35" s="28">
        <v>4.440324184112362</v>
      </c>
      <c r="AG35" s="28">
        <v>2.4055188131151057</v>
      </c>
      <c r="AH35" s="28">
        <v>193.13542033724232</v>
      </c>
      <c r="AI35" s="28">
        <v>0.12741206722377196</v>
      </c>
      <c r="AJ35" s="28">
        <v>411.0189874936578</v>
      </c>
      <c r="AK35" s="28">
        <v>1.8230409941734345</v>
      </c>
      <c r="AL35" s="28">
        <v>202.00125085051604</v>
      </c>
      <c r="AM35" s="28">
        <v>1.8473851158952015</v>
      </c>
      <c r="AN35" s="28">
        <v>1048.1671655894716</v>
      </c>
      <c r="AO35" s="28">
        <v>283.2398462861446</v>
      </c>
      <c r="AP35" s="28">
        <v>163.4722094650365</v>
      </c>
      <c r="AQ35" s="28">
        <v>52.38875893375586</v>
      </c>
      <c r="AR35" s="28">
        <v>1414.754537735309</v>
      </c>
      <c r="AS35" s="28">
        <v>698.2625536102938</v>
      </c>
      <c r="AT35" s="28">
        <v>5487.596177553698</v>
      </c>
      <c r="AU35" s="28">
        <v>666.1623019415824</v>
      </c>
      <c r="AV35" s="28">
        <v>0</v>
      </c>
      <c r="AW35" s="28">
        <v>0</v>
      </c>
      <c r="AX35" s="28">
        <v>6997.781993914272</v>
      </c>
      <c r="AY35" s="28">
        <v>34.77374734686836</v>
      </c>
      <c r="AZ35" s="28">
        <v>83.68577924357972</v>
      </c>
      <c r="BA35" s="28">
        <v>7782.403822446302</v>
      </c>
      <c r="BB35" s="28">
        <v>13270</v>
      </c>
      <c r="BD35" s="28">
        <f t="shared" si="1"/>
        <v>0</v>
      </c>
      <c r="BE35" s="28">
        <f t="shared" si="2"/>
        <v>0</v>
      </c>
      <c r="BF35" s="28">
        <f t="shared" si="3"/>
        <v>0</v>
      </c>
    </row>
    <row r="36" spans="1:58" ht="12.75">
      <c r="A36" s="1" t="s">
        <v>282</v>
      </c>
      <c r="B36" s="6" t="s">
        <v>283</v>
      </c>
      <c r="C36" s="16">
        <f t="shared" si="4"/>
        <v>32</v>
      </c>
      <c r="D36" s="28">
        <v>1229.806704776583</v>
      </c>
      <c r="E36" s="28">
        <v>1128.7996858511524</v>
      </c>
      <c r="F36" s="28">
        <v>2171.7397048912476</v>
      </c>
      <c r="G36" s="28">
        <v>2501.7966452097116</v>
      </c>
      <c r="H36" s="28">
        <v>3461.7442799085684</v>
      </c>
      <c r="I36" s="28">
        <v>2810.9779191614684</v>
      </c>
      <c r="J36" s="28">
        <v>1350.3563340204041</v>
      </c>
      <c r="K36" s="28">
        <v>1032.0131045022292</v>
      </c>
      <c r="L36" s="28">
        <v>987.0372576924509</v>
      </c>
      <c r="M36" s="28">
        <v>687.0514592433087</v>
      </c>
      <c r="N36" s="28">
        <v>1101.0019050322198</v>
      </c>
      <c r="O36" s="28">
        <v>1505.7105059763053</v>
      </c>
      <c r="P36" s="28">
        <v>793.2783637710343</v>
      </c>
      <c r="Q36" s="28">
        <v>2066.5148535622147</v>
      </c>
      <c r="R36" s="28">
        <v>361.09623513354205</v>
      </c>
      <c r="S36" s="28">
        <v>1296.3679295014715</v>
      </c>
      <c r="T36" s="28">
        <v>3970.9316918498766</v>
      </c>
      <c r="U36" s="28">
        <v>948.2164765999687</v>
      </c>
      <c r="V36" s="28">
        <v>637.3887080648805</v>
      </c>
      <c r="W36" s="28">
        <v>874.7379458174962</v>
      </c>
      <c r="X36" s="28">
        <v>1470.3807071699268</v>
      </c>
      <c r="Y36" s="28">
        <v>357.2607882614037</v>
      </c>
      <c r="Z36" s="28">
        <v>390.31681467640726</v>
      </c>
      <c r="AA36" s="28">
        <v>82.19190895619849</v>
      </c>
      <c r="AB36" s="28">
        <v>909.7726042638776</v>
      </c>
      <c r="AC36" s="28">
        <v>1273.2585366895225</v>
      </c>
      <c r="AD36" s="28">
        <v>633.4810057275506</v>
      </c>
      <c r="AE36" s="28">
        <v>238.25464544159084</v>
      </c>
      <c r="AF36" s="28">
        <v>470.5712255624797</v>
      </c>
      <c r="AG36" s="28">
        <v>1156.991873502939</v>
      </c>
      <c r="AH36" s="28">
        <v>175.60148565179875</v>
      </c>
      <c r="AI36" s="28">
        <v>26911.653674194058</v>
      </c>
      <c r="AJ36" s="28">
        <v>409.0466739516178</v>
      </c>
      <c r="AK36" s="28">
        <v>6163.679260360433</v>
      </c>
      <c r="AL36" s="28">
        <v>2441.834763713947</v>
      </c>
      <c r="AM36" s="28">
        <v>1826.190319282064</v>
      </c>
      <c r="AN36" s="28">
        <v>1506.0885109117914</v>
      </c>
      <c r="AO36" s="28">
        <v>5853.758318891625</v>
      </c>
      <c r="AP36" s="28">
        <v>1467.8253386474744</v>
      </c>
      <c r="AQ36" s="28">
        <v>218.723369234862</v>
      </c>
      <c r="AR36" s="28">
        <v>8573.180212057718</v>
      </c>
      <c r="AS36" s="28">
        <v>4568.19621770134</v>
      </c>
      <c r="AT36" s="28">
        <v>98014.82596541675</v>
      </c>
      <c r="AU36" s="28">
        <v>17.760274060008356</v>
      </c>
      <c r="AV36" s="28">
        <v>0</v>
      </c>
      <c r="AW36" s="28">
        <v>0</v>
      </c>
      <c r="AX36" s="28">
        <v>44122.421617312946</v>
      </c>
      <c r="AY36" s="28">
        <v>23.992143210283945</v>
      </c>
      <c r="AZ36" s="28">
        <v>0</v>
      </c>
      <c r="BA36" s="28">
        <v>44164.17403458324</v>
      </c>
      <c r="BB36" s="28">
        <v>142179</v>
      </c>
      <c r="BD36" s="28">
        <f t="shared" si="1"/>
        <v>0</v>
      </c>
      <c r="BE36" s="28">
        <f t="shared" si="2"/>
        <v>0</v>
      </c>
      <c r="BF36" s="28">
        <f t="shared" si="3"/>
        <v>0</v>
      </c>
    </row>
    <row r="37" spans="1:58" ht="12.75">
      <c r="A37" s="1" t="s">
        <v>284</v>
      </c>
      <c r="B37" s="6" t="s">
        <v>285</v>
      </c>
      <c r="C37" s="16">
        <f t="shared" si="4"/>
        <v>33</v>
      </c>
      <c r="D37" s="28">
        <v>1.4335026900179404</v>
      </c>
      <c r="E37" s="28">
        <v>3.2541068280189664</v>
      </c>
      <c r="F37" s="28">
        <v>1529.5492657481045</v>
      </c>
      <c r="G37" s="28">
        <v>102.31328926035089</v>
      </c>
      <c r="H37" s="28">
        <v>28.32273929776697</v>
      </c>
      <c r="I37" s="28">
        <v>27.64586319360341</v>
      </c>
      <c r="J37" s="28">
        <v>13.666727638309933</v>
      </c>
      <c r="K37" s="28">
        <v>34.78657797905065</v>
      </c>
      <c r="L37" s="28">
        <v>74.00636632689428</v>
      </c>
      <c r="M37" s="28">
        <v>109.03043580521596</v>
      </c>
      <c r="N37" s="28">
        <v>604.1319172699832</v>
      </c>
      <c r="O37" s="28">
        <v>75.89705281862952</v>
      </c>
      <c r="P37" s="28">
        <v>29.26259139346855</v>
      </c>
      <c r="Q37" s="28">
        <v>45.51929200176738</v>
      </c>
      <c r="R37" s="28">
        <v>113.65301992020993</v>
      </c>
      <c r="S37" s="28">
        <v>35.850555531197294</v>
      </c>
      <c r="T37" s="28">
        <v>151.9804052652831</v>
      </c>
      <c r="U37" s="28">
        <v>73.75789252729118</v>
      </c>
      <c r="V37" s="28">
        <v>25.66905509711061</v>
      </c>
      <c r="W37" s="28">
        <v>14.91239364121534</v>
      </c>
      <c r="X37" s="28">
        <v>21.158077079141194</v>
      </c>
      <c r="Y37" s="28">
        <v>10.606828620470248</v>
      </c>
      <c r="Z37" s="28">
        <v>7.303289867005756</v>
      </c>
      <c r="AA37" s="28">
        <v>2.035685263181959</v>
      </c>
      <c r="AB37" s="28">
        <v>8.539287741954558</v>
      </c>
      <c r="AC37" s="28">
        <v>47.80521101035385</v>
      </c>
      <c r="AD37" s="28">
        <v>16.030637182785817</v>
      </c>
      <c r="AE37" s="28">
        <v>2.876673507992484</v>
      </c>
      <c r="AF37" s="28">
        <v>20.637182046756433</v>
      </c>
      <c r="AG37" s="28">
        <v>31.79500136914376</v>
      </c>
      <c r="AH37" s="28">
        <v>0.5351743376066976</v>
      </c>
      <c r="AI37" s="28">
        <v>11.72177515715087</v>
      </c>
      <c r="AJ37" s="28">
        <v>3545.3534205485344</v>
      </c>
      <c r="AK37" s="28">
        <v>238.82037287202738</v>
      </c>
      <c r="AL37" s="28">
        <v>48.96101263018591</v>
      </c>
      <c r="AM37" s="28">
        <v>666.0531083903069</v>
      </c>
      <c r="AN37" s="28">
        <v>1129.57863527614</v>
      </c>
      <c r="AO37" s="28">
        <v>1544.4790128127186</v>
      </c>
      <c r="AP37" s="28">
        <v>315.94050472856384</v>
      </c>
      <c r="AQ37" s="28">
        <v>4327.098554275026</v>
      </c>
      <c r="AR37" s="28">
        <v>11580.162799906117</v>
      </c>
      <c r="AS37" s="28">
        <v>1129.5138327598102</v>
      </c>
      <c r="AT37" s="28">
        <v>27801.649127616463</v>
      </c>
      <c r="AU37" s="28">
        <v>932.0131177606515</v>
      </c>
      <c r="AV37" s="28">
        <v>0</v>
      </c>
      <c r="AW37" s="28">
        <v>0</v>
      </c>
      <c r="AX37" s="28">
        <v>222.3394527833159</v>
      </c>
      <c r="AY37" s="28">
        <v>152207.99830183957</v>
      </c>
      <c r="AZ37" s="28">
        <v>0</v>
      </c>
      <c r="BA37" s="28">
        <v>153362.3508723835</v>
      </c>
      <c r="BB37" s="28">
        <v>181164</v>
      </c>
      <c r="BD37" s="28">
        <f aca="true" t="shared" si="5" ref="BD37:BD71">SUM(D37:AS37)-AT37</f>
        <v>0</v>
      </c>
      <c r="BE37" s="28">
        <f aca="true" t="shared" si="6" ref="BE37:BE71">SUM(AU37:AZ37)-BA37</f>
        <v>0</v>
      </c>
      <c r="BF37" s="28">
        <f aca="true" t="shared" si="7" ref="BF37:BF71">AT37+BA37-BB37</f>
        <v>0</v>
      </c>
    </row>
    <row r="38" spans="1:58" ht="12.75">
      <c r="A38" s="1" t="s">
        <v>286</v>
      </c>
      <c r="B38" s="6" t="s">
        <v>207</v>
      </c>
      <c r="C38" s="16">
        <f t="shared" si="4"/>
        <v>34</v>
      </c>
      <c r="D38" s="28">
        <v>8241.45181359014</v>
      </c>
      <c r="E38" s="28">
        <v>1188.0831548203432</v>
      </c>
      <c r="F38" s="28">
        <v>1550.0984641980815</v>
      </c>
      <c r="G38" s="28">
        <v>2258.9774906083135</v>
      </c>
      <c r="H38" s="28">
        <v>2425.539837039067</v>
      </c>
      <c r="I38" s="28">
        <v>1285.0294711670244</v>
      </c>
      <c r="J38" s="28">
        <v>1723.2319843065816</v>
      </c>
      <c r="K38" s="28">
        <v>3126.6392156375186</v>
      </c>
      <c r="L38" s="28">
        <v>2318.028369436521</v>
      </c>
      <c r="M38" s="28">
        <v>5609.695257222334</v>
      </c>
      <c r="N38" s="28">
        <v>6388.783393910833</v>
      </c>
      <c r="O38" s="28">
        <v>4570.796601765843</v>
      </c>
      <c r="P38" s="28">
        <v>2933.236394133027</v>
      </c>
      <c r="Q38" s="28">
        <v>4040.4811924837118</v>
      </c>
      <c r="R38" s="28">
        <v>763.4522758266728</v>
      </c>
      <c r="S38" s="28">
        <v>1401.983471246865</v>
      </c>
      <c r="T38" s="28">
        <v>5795.533284104181</v>
      </c>
      <c r="U38" s="28">
        <v>1795.6957860418563</v>
      </c>
      <c r="V38" s="28">
        <v>2989.5377648679555</v>
      </c>
      <c r="W38" s="28">
        <v>1620.546191362903</v>
      </c>
      <c r="X38" s="28">
        <v>1891.2059938675602</v>
      </c>
      <c r="Y38" s="28">
        <v>2398.9732452422686</v>
      </c>
      <c r="Z38" s="28">
        <v>1962.4171476488682</v>
      </c>
      <c r="AA38" s="28">
        <v>596.8222320291885</v>
      </c>
      <c r="AB38" s="28">
        <v>3506.569084456916</v>
      </c>
      <c r="AC38" s="28">
        <v>3031.752658042959</v>
      </c>
      <c r="AD38" s="28">
        <v>1938.2309555755614</v>
      </c>
      <c r="AE38" s="28">
        <v>1104.9080146345502</v>
      </c>
      <c r="AF38" s="28">
        <v>3530.9751303844955</v>
      </c>
      <c r="AG38" s="28">
        <v>4776.485339140565</v>
      </c>
      <c r="AH38" s="28">
        <v>772.3521763990924</v>
      </c>
      <c r="AI38" s="28">
        <v>1879.544843934772</v>
      </c>
      <c r="AJ38" s="28">
        <v>9617.73640450091</v>
      </c>
      <c r="AK38" s="28">
        <v>8913.532600686707</v>
      </c>
      <c r="AL38" s="28">
        <v>7854.849730285231</v>
      </c>
      <c r="AM38" s="28">
        <v>2231.942260569723</v>
      </c>
      <c r="AN38" s="28">
        <v>2101.6327047755135</v>
      </c>
      <c r="AO38" s="28">
        <v>13540.341611264048</v>
      </c>
      <c r="AP38" s="28">
        <v>3147.9357298180066</v>
      </c>
      <c r="AQ38" s="28">
        <v>415.3254707778349</v>
      </c>
      <c r="AR38" s="28">
        <v>8585.681409745557</v>
      </c>
      <c r="AS38" s="28">
        <v>2499.1218591697934</v>
      </c>
      <c r="AT38" s="28">
        <v>148325.1580167199</v>
      </c>
      <c r="AU38" s="28">
        <v>32507.059369001046</v>
      </c>
      <c r="AV38" s="28">
        <v>1.116915455532602</v>
      </c>
      <c r="AW38" s="28">
        <v>245.36398727140198</v>
      </c>
      <c r="AX38" s="28">
        <v>122543.31380510656</v>
      </c>
      <c r="AY38" s="28">
        <v>28547.89941763273</v>
      </c>
      <c r="AZ38" s="28">
        <v>584.0884888127805</v>
      </c>
      <c r="BA38" s="28">
        <v>184428.8419832801</v>
      </c>
      <c r="BB38" s="28">
        <v>332754</v>
      </c>
      <c r="BD38" s="28">
        <f t="shared" si="5"/>
        <v>0</v>
      </c>
      <c r="BE38" s="28">
        <f t="shared" si="6"/>
        <v>0</v>
      </c>
      <c r="BF38" s="28">
        <f t="shared" si="7"/>
        <v>0</v>
      </c>
    </row>
    <row r="39" spans="1:58" ht="12.75">
      <c r="A39" s="1" t="s">
        <v>287</v>
      </c>
      <c r="B39" s="2" t="s">
        <v>208</v>
      </c>
      <c r="C39" s="16">
        <f t="shared" si="4"/>
        <v>35</v>
      </c>
      <c r="D39" s="28">
        <v>3603.8185261365966</v>
      </c>
      <c r="E39" s="28">
        <v>3740.7455075810426</v>
      </c>
      <c r="F39" s="28">
        <v>6961.804518854683</v>
      </c>
      <c r="G39" s="28">
        <v>1543.6665915998715</v>
      </c>
      <c r="H39" s="28">
        <v>4361.488998916745</v>
      </c>
      <c r="I39" s="28">
        <v>1220.3052919914117</v>
      </c>
      <c r="J39" s="28">
        <v>1561.6674922013258</v>
      </c>
      <c r="K39" s="28">
        <v>1994.7705913542563</v>
      </c>
      <c r="L39" s="28">
        <v>1454.9276259104338</v>
      </c>
      <c r="M39" s="28">
        <v>2229.463826438612</v>
      </c>
      <c r="N39" s="28">
        <v>2739.4450412180454</v>
      </c>
      <c r="O39" s="28">
        <v>1992.5644152036944</v>
      </c>
      <c r="P39" s="28">
        <v>937.7366858190488</v>
      </c>
      <c r="Q39" s="28">
        <v>1886.6572571175238</v>
      </c>
      <c r="R39" s="28">
        <v>422.67402878781905</v>
      </c>
      <c r="S39" s="28">
        <v>1453.0614492665165</v>
      </c>
      <c r="T39" s="28">
        <v>4283.745753818118</v>
      </c>
      <c r="U39" s="28">
        <v>884.9218128688564</v>
      </c>
      <c r="V39" s="28">
        <v>1749.4639801094597</v>
      </c>
      <c r="W39" s="28">
        <v>845.3741469996476</v>
      </c>
      <c r="X39" s="28">
        <v>772.3678575433577</v>
      </c>
      <c r="Y39" s="28">
        <v>450.56497892268476</v>
      </c>
      <c r="Z39" s="28">
        <v>605.9384892525759</v>
      </c>
      <c r="AA39" s="28">
        <v>203.9659157233248</v>
      </c>
      <c r="AB39" s="28">
        <v>2099.8307708603256</v>
      </c>
      <c r="AC39" s="28">
        <v>2040.5287408589477</v>
      </c>
      <c r="AD39" s="28">
        <v>922.7249251712121</v>
      </c>
      <c r="AE39" s="28">
        <v>654.1426239778234</v>
      </c>
      <c r="AF39" s="28">
        <v>3268.3097441508407</v>
      </c>
      <c r="AG39" s="28">
        <v>2240.3521091587454</v>
      </c>
      <c r="AH39" s="28">
        <v>183.37766926713843</v>
      </c>
      <c r="AI39" s="28">
        <v>2094.7355849175724</v>
      </c>
      <c r="AJ39" s="28">
        <v>2218.5057858008713</v>
      </c>
      <c r="AK39" s="28">
        <v>14347.708125442461</v>
      </c>
      <c r="AL39" s="28">
        <v>14607.74010733395</v>
      </c>
      <c r="AM39" s="28">
        <v>3033.589778155255</v>
      </c>
      <c r="AN39" s="28">
        <v>1986.7414943933643</v>
      </c>
      <c r="AO39" s="28">
        <v>5131.955365129901</v>
      </c>
      <c r="AP39" s="28">
        <v>2126.2409405729454</v>
      </c>
      <c r="AQ39" s="28">
        <v>265.45243902728805</v>
      </c>
      <c r="AR39" s="28">
        <v>3329.5046331527037</v>
      </c>
      <c r="AS39" s="28">
        <v>1467.0493635393732</v>
      </c>
      <c r="AT39" s="28">
        <v>109919.63098454638</v>
      </c>
      <c r="AU39" s="28">
        <v>11102.529108464292</v>
      </c>
      <c r="AV39" s="28">
        <v>0</v>
      </c>
      <c r="AW39" s="28">
        <v>0</v>
      </c>
      <c r="AX39" s="28">
        <v>70272.2832852577</v>
      </c>
      <c r="AY39" s="28">
        <v>4178.366244746479</v>
      </c>
      <c r="AZ39" s="28">
        <v>243.19037698516615</v>
      </c>
      <c r="BA39" s="28">
        <v>85796.36901545363</v>
      </c>
      <c r="BB39" s="28">
        <v>195716</v>
      </c>
      <c r="BD39" s="28">
        <f t="shared" si="5"/>
        <v>0</v>
      </c>
      <c r="BE39" s="28">
        <f t="shared" si="6"/>
        <v>0</v>
      </c>
      <c r="BF39" s="28">
        <f t="shared" si="7"/>
        <v>0</v>
      </c>
    </row>
    <row r="40" spans="1:58" ht="12.75">
      <c r="A40" s="1" t="s">
        <v>288</v>
      </c>
      <c r="B40" s="6" t="s">
        <v>209</v>
      </c>
      <c r="C40" s="16">
        <f t="shared" si="4"/>
        <v>36</v>
      </c>
      <c r="D40" s="28">
        <v>533.1092882943515</v>
      </c>
      <c r="E40" s="28">
        <v>1065.2763510164812</v>
      </c>
      <c r="F40" s="28">
        <v>2046.9787780758818</v>
      </c>
      <c r="G40" s="28">
        <v>209.19322045821733</v>
      </c>
      <c r="H40" s="28">
        <v>1777.5802105477483</v>
      </c>
      <c r="I40" s="28">
        <v>80.73156648746874</v>
      </c>
      <c r="J40" s="28">
        <v>308.6391348007409</v>
      </c>
      <c r="K40" s="28">
        <v>1218.268730814409</v>
      </c>
      <c r="L40" s="28">
        <v>1158.545142227969</v>
      </c>
      <c r="M40" s="28">
        <v>1577.3408330261257</v>
      </c>
      <c r="N40" s="28">
        <v>1160.8867242977003</v>
      </c>
      <c r="O40" s="28">
        <v>663.4772489419584</v>
      </c>
      <c r="P40" s="28">
        <v>70.31783154257649</v>
      </c>
      <c r="Q40" s="28">
        <v>632.3333277499623</v>
      </c>
      <c r="R40" s="28">
        <v>158.71581743469838</v>
      </c>
      <c r="S40" s="28">
        <v>462.96440167065657</v>
      </c>
      <c r="T40" s="28">
        <v>940.2663257693005</v>
      </c>
      <c r="U40" s="28">
        <v>599.1443569756685</v>
      </c>
      <c r="V40" s="28">
        <v>718.9591347304121</v>
      </c>
      <c r="W40" s="28">
        <v>334.7901409312711</v>
      </c>
      <c r="X40" s="28">
        <v>51.235509210777956</v>
      </c>
      <c r="Y40" s="28">
        <v>9.883297685263166</v>
      </c>
      <c r="Z40" s="28">
        <v>92.7531181344539</v>
      </c>
      <c r="AA40" s="28">
        <v>12.252356117533802</v>
      </c>
      <c r="AB40" s="28">
        <v>117.68748629006198</v>
      </c>
      <c r="AC40" s="28">
        <v>408.61460898493124</v>
      </c>
      <c r="AD40" s="28">
        <v>138.01325974045125</v>
      </c>
      <c r="AE40" s="28">
        <v>99.46128409151177</v>
      </c>
      <c r="AF40" s="28">
        <v>136.47106548972897</v>
      </c>
      <c r="AG40" s="28">
        <v>113.38943490754576</v>
      </c>
      <c r="AH40" s="28">
        <v>13.648751176816274</v>
      </c>
      <c r="AI40" s="28">
        <v>1501.2219452742702</v>
      </c>
      <c r="AJ40" s="28">
        <v>378.22307557277355</v>
      </c>
      <c r="AK40" s="28">
        <v>4228.673055805107</v>
      </c>
      <c r="AL40" s="28">
        <v>1896.00197432516</v>
      </c>
      <c r="AM40" s="28">
        <v>23302.677435557613</v>
      </c>
      <c r="AN40" s="28">
        <v>12337.707016712653</v>
      </c>
      <c r="AO40" s="28">
        <v>7860.0024298880435</v>
      </c>
      <c r="AP40" s="28">
        <v>18966.368016735763</v>
      </c>
      <c r="AQ40" s="28">
        <v>402.20457853498664</v>
      </c>
      <c r="AR40" s="28">
        <v>18777.888513064026</v>
      </c>
      <c r="AS40" s="28">
        <v>1987.2708789461333</v>
      </c>
      <c r="AT40" s="28">
        <v>108549.1676580392</v>
      </c>
      <c r="AU40" s="28">
        <v>641.5029426045996</v>
      </c>
      <c r="AV40" s="28">
        <v>0</v>
      </c>
      <c r="AW40" s="28">
        <v>0</v>
      </c>
      <c r="AX40" s="28">
        <v>41341.53062378631</v>
      </c>
      <c r="AY40" s="28">
        <v>-47.946979880255086</v>
      </c>
      <c r="AZ40" s="28">
        <v>-1.254244549841986</v>
      </c>
      <c r="BA40" s="28">
        <v>41933.8323419608</v>
      </c>
      <c r="BB40" s="28">
        <v>150483</v>
      </c>
      <c r="BD40" s="28">
        <f t="shared" si="5"/>
        <v>0</v>
      </c>
      <c r="BE40" s="28">
        <f t="shared" si="6"/>
        <v>0</v>
      </c>
      <c r="BF40" s="28">
        <f t="shared" si="7"/>
        <v>0</v>
      </c>
    </row>
    <row r="41" spans="1:58" ht="12.75">
      <c r="A41" s="1" t="s">
        <v>289</v>
      </c>
      <c r="B41" s="2" t="s">
        <v>290</v>
      </c>
      <c r="C41" s="16">
        <f t="shared" si="4"/>
        <v>37</v>
      </c>
      <c r="D41" s="28">
        <v>1715.3644623397222</v>
      </c>
      <c r="E41" s="28">
        <v>1595.5375056587088</v>
      </c>
      <c r="F41" s="28">
        <v>1230.8346603550106</v>
      </c>
      <c r="G41" s="28">
        <v>879.9068419645924</v>
      </c>
      <c r="H41" s="28">
        <v>2486.4519614120622</v>
      </c>
      <c r="I41" s="28">
        <v>1189.5514407272374</v>
      </c>
      <c r="J41" s="28">
        <v>1155.8019923373263</v>
      </c>
      <c r="K41" s="28">
        <v>2791.351192330974</v>
      </c>
      <c r="L41" s="28">
        <v>1170.4063841902991</v>
      </c>
      <c r="M41" s="28">
        <v>1831.2938299523726</v>
      </c>
      <c r="N41" s="28">
        <v>2290.8107153276933</v>
      </c>
      <c r="O41" s="28">
        <v>2119.5960938862736</v>
      </c>
      <c r="P41" s="28">
        <v>606.4650950624233</v>
      </c>
      <c r="Q41" s="28">
        <v>1717.1135582525226</v>
      </c>
      <c r="R41" s="28">
        <v>349.01931819384896</v>
      </c>
      <c r="S41" s="28">
        <v>1391.9828751533937</v>
      </c>
      <c r="T41" s="28">
        <v>2858.0112238428337</v>
      </c>
      <c r="U41" s="28">
        <v>1009.43540873683</v>
      </c>
      <c r="V41" s="28">
        <v>1044.1931645595496</v>
      </c>
      <c r="W41" s="28">
        <v>752.4661838399891</v>
      </c>
      <c r="X41" s="28">
        <v>701.6007969471049</v>
      </c>
      <c r="Y41" s="28">
        <v>376.17888221869833</v>
      </c>
      <c r="Z41" s="28">
        <v>458.36002577778083</v>
      </c>
      <c r="AA41" s="28">
        <v>101.02517236849762</v>
      </c>
      <c r="AB41" s="28">
        <v>879.0345881364755</v>
      </c>
      <c r="AC41" s="28">
        <v>607.6222519955385</v>
      </c>
      <c r="AD41" s="28">
        <v>216.26570687579095</v>
      </c>
      <c r="AE41" s="28">
        <v>748.5568573796414</v>
      </c>
      <c r="AF41" s="28">
        <v>574.0026740138259</v>
      </c>
      <c r="AG41" s="28">
        <v>1586.69735302858</v>
      </c>
      <c r="AH41" s="28">
        <v>160.196171484016</v>
      </c>
      <c r="AI41" s="28">
        <v>2209.4240365942555</v>
      </c>
      <c r="AJ41" s="28">
        <v>1759.2852209927469</v>
      </c>
      <c r="AK41" s="28">
        <v>7579.8020717968375</v>
      </c>
      <c r="AL41" s="28">
        <v>4545.788874824501</v>
      </c>
      <c r="AM41" s="28">
        <v>4069.8295838672343</v>
      </c>
      <c r="AN41" s="28">
        <v>28200.818621855517</v>
      </c>
      <c r="AO41" s="28">
        <v>2159.4100008209607</v>
      </c>
      <c r="AP41" s="28">
        <v>3043.117671913217</v>
      </c>
      <c r="AQ41" s="28">
        <v>858.1522128803433</v>
      </c>
      <c r="AR41" s="28">
        <v>31090.47053946441</v>
      </c>
      <c r="AS41" s="28">
        <v>282.09149089852417</v>
      </c>
      <c r="AT41" s="28">
        <v>122393.32471425817</v>
      </c>
      <c r="AU41" s="28">
        <v>1864.0341339216081</v>
      </c>
      <c r="AV41" s="28">
        <v>1554.7572135923501</v>
      </c>
      <c r="AW41" s="28">
        <v>0</v>
      </c>
      <c r="AX41" s="28">
        <v>100459.25702789854</v>
      </c>
      <c r="AY41" s="28">
        <v>26.62691032936492</v>
      </c>
      <c r="AZ41" s="28">
        <v>0</v>
      </c>
      <c r="BA41" s="28">
        <v>103904.67528574183</v>
      </c>
      <c r="BB41" s="28">
        <v>226298</v>
      </c>
      <c r="BD41" s="28">
        <f t="shared" si="5"/>
        <v>0</v>
      </c>
      <c r="BE41" s="28">
        <f t="shared" si="6"/>
        <v>0</v>
      </c>
      <c r="BF41" s="28">
        <f t="shared" si="7"/>
        <v>0</v>
      </c>
    </row>
    <row r="42" spans="1:58" ht="12.75">
      <c r="A42" s="1" t="s">
        <v>291</v>
      </c>
      <c r="B42" s="2" t="s">
        <v>292</v>
      </c>
      <c r="C42" s="16">
        <f t="shared" si="4"/>
        <v>38</v>
      </c>
      <c r="D42" s="28">
        <v>134.11435132617862</v>
      </c>
      <c r="E42" s="28">
        <v>630.3885950131879</v>
      </c>
      <c r="F42" s="28">
        <v>634.2033481395257</v>
      </c>
      <c r="G42" s="28">
        <v>261.34439354593405</v>
      </c>
      <c r="H42" s="28">
        <v>132.9421994754185</v>
      </c>
      <c r="I42" s="28">
        <v>168.57604690143663</v>
      </c>
      <c r="J42" s="28">
        <v>70.26364296758007</v>
      </c>
      <c r="K42" s="28">
        <v>85.45396997938981</v>
      </c>
      <c r="L42" s="28">
        <v>129.46566090712687</v>
      </c>
      <c r="M42" s="28">
        <v>116.22344855427994</v>
      </c>
      <c r="N42" s="28">
        <v>230.12255939292288</v>
      </c>
      <c r="O42" s="28">
        <v>242.36178341965777</v>
      </c>
      <c r="P42" s="28">
        <v>106.83880898671208</v>
      </c>
      <c r="Q42" s="28">
        <v>195.57909716951679</v>
      </c>
      <c r="R42" s="28">
        <v>49.25581128692895</v>
      </c>
      <c r="S42" s="28">
        <v>102.59883798143665</v>
      </c>
      <c r="T42" s="28">
        <v>475.1025266042795</v>
      </c>
      <c r="U42" s="28">
        <v>85.93053099184144</v>
      </c>
      <c r="V42" s="28">
        <v>134.92283184867824</v>
      </c>
      <c r="W42" s="28">
        <v>95.60889952604323</v>
      </c>
      <c r="X42" s="28">
        <v>38.798663031054375</v>
      </c>
      <c r="Y42" s="28">
        <v>57.41471844017729</v>
      </c>
      <c r="Z42" s="28">
        <v>33.129654995455304</v>
      </c>
      <c r="AA42" s="28">
        <v>17.120455576706973</v>
      </c>
      <c r="AB42" s="28">
        <v>124.64505821081933</v>
      </c>
      <c r="AC42" s="28">
        <v>60.96410676678853</v>
      </c>
      <c r="AD42" s="28">
        <v>35.79541102473514</v>
      </c>
      <c r="AE42" s="28">
        <v>37.25190075029495</v>
      </c>
      <c r="AF42" s="28">
        <v>74.3333788078405</v>
      </c>
      <c r="AG42" s="28">
        <v>223.05540966407682</v>
      </c>
      <c r="AH42" s="28">
        <v>21.9182473403507</v>
      </c>
      <c r="AI42" s="28">
        <v>322.28082217463924</v>
      </c>
      <c r="AJ42" s="28">
        <v>553.3077704785437</v>
      </c>
      <c r="AK42" s="28">
        <v>3029.5523559546923</v>
      </c>
      <c r="AL42" s="28">
        <v>4883.577569935746</v>
      </c>
      <c r="AM42" s="28">
        <v>1711.1711162105914</v>
      </c>
      <c r="AN42" s="28">
        <v>2021.7648626983334</v>
      </c>
      <c r="AO42" s="28">
        <v>4704.404819863946</v>
      </c>
      <c r="AP42" s="28">
        <v>1264.0588781051902</v>
      </c>
      <c r="AQ42" s="28">
        <v>424.4900855018155</v>
      </c>
      <c r="AR42" s="28">
        <v>7530.440776412052</v>
      </c>
      <c r="AS42" s="28">
        <v>1558.917856175343</v>
      </c>
      <c r="AT42" s="28">
        <v>32809.69126213727</v>
      </c>
      <c r="AU42" s="28">
        <v>9612.852227030664</v>
      </c>
      <c r="AV42" s="28">
        <v>11958.20243348995</v>
      </c>
      <c r="AW42" s="28">
        <v>4783.328166890879</v>
      </c>
      <c r="AX42" s="28">
        <v>213271.51878674468</v>
      </c>
      <c r="AY42" s="28">
        <v>839.834098113632</v>
      </c>
      <c r="AZ42" s="28">
        <v>5.573025592943056</v>
      </c>
      <c r="BA42" s="28">
        <v>240471.30873786274</v>
      </c>
      <c r="BB42" s="28">
        <v>273281</v>
      </c>
      <c r="BD42" s="28">
        <f t="shared" si="5"/>
        <v>0</v>
      </c>
      <c r="BE42" s="28">
        <f t="shared" si="6"/>
        <v>0</v>
      </c>
      <c r="BF42" s="28">
        <f t="shared" si="7"/>
        <v>0</v>
      </c>
    </row>
    <row r="43" spans="1:58" ht="12.75">
      <c r="A43" s="1" t="s">
        <v>293</v>
      </c>
      <c r="B43" s="2" t="s">
        <v>294</v>
      </c>
      <c r="C43" s="16">
        <f t="shared" si="4"/>
        <v>39</v>
      </c>
      <c r="D43" s="28">
        <v>10.275471482474353</v>
      </c>
      <c r="E43" s="28">
        <v>708.9622804495561</v>
      </c>
      <c r="F43" s="28">
        <v>5800.583944880596</v>
      </c>
      <c r="G43" s="28">
        <v>746.6756003843881</v>
      </c>
      <c r="H43" s="28">
        <v>495.3882861541694</v>
      </c>
      <c r="I43" s="28">
        <v>97.20379817688901</v>
      </c>
      <c r="J43" s="28">
        <v>482.73662144272606</v>
      </c>
      <c r="K43" s="28">
        <v>476.9595554764374</v>
      </c>
      <c r="L43" s="28">
        <v>781.0772074801383</v>
      </c>
      <c r="M43" s="28">
        <v>2361.7432210860698</v>
      </c>
      <c r="N43" s="28">
        <v>2809.0488566295508</v>
      </c>
      <c r="O43" s="28">
        <v>1653.3471503228516</v>
      </c>
      <c r="P43" s="28">
        <v>195.76019889398322</v>
      </c>
      <c r="Q43" s="28">
        <v>2287.1616775040397</v>
      </c>
      <c r="R43" s="28">
        <v>170.33442153426708</v>
      </c>
      <c r="S43" s="28">
        <v>632.8370594034374</v>
      </c>
      <c r="T43" s="28">
        <v>2804.236960260772</v>
      </c>
      <c r="U43" s="28">
        <v>814.292860625377</v>
      </c>
      <c r="V43" s="28">
        <v>2887.3056844186285</v>
      </c>
      <c r="W43" s="28">
        <v>376.0234593363282</v>
      </c>
      <c r="X43" s="28">
        <v>597.2166244291772</v>
      </c>
      <c r="Y43" s="28">
        <v>220.79509210952463</v>
      </c>
      <c r="Z43" s="28">
        <v>208.07762255474478</v>
      </c>
      <c r="AA43" s="28">
        <v>116.23473856497486</v>
      </c>
      <c r="AB43" s="28">
        <v>522.5289026327862</v>
      </c>
      <c r="AC43" s="28">
        <v>186.28362959546422</v>
      </c>
      <c r="AD43" s="28">
        <v>353.7599381558385</v>
      </c>
      <c r="AE43" s="28">
        <v>220.36048190061558</v>
      </c>
      <c r="AF43" s="28">
        <v>340.36358196989283</v>
      </c>
      <c r="AG43" s="28">
        <v>2747.844282959039</v>
      </c>
      <c r="AH43" s="28">
        <v>112.63960998717737</v>
      </c>
      <c r="AI43" s="28">
        <v>5596.808835308446</v>
      </c>
      <c r="AJ43" s="28">
        <v>2691.9278622992742</v>
      </c>
      <c r="AK43" s="28">
        <v>14901.240918264199</v>
      </c>
      <c r="AL43" s="28">
        <v>6141.884596208686</v>
      </c>
      <c r="AM43" s="28">
        <v>12261.464880418134</v>
      </c>
      <c r="AN43" s="28">
        <v>13074.33011133129</v>
      </c>
      <c r="AO43" s="28">
        <v>13538.426351075123</v>
      </c>
      <c r="AP43" s="28">
        <v>5936.804611552103</v>
      </c>
      <c r="AQ43" s="28">
        <v>1962.2612586807113</v>
      </c>
      <c r="AR43" s="28">
        <v>25024.013292044045</v>
      </c>
      <c r="AS43" s="28">
        <v>2034.8276697464319</v>
      </c>
      <c r="AT43" s="28">
        <v>135382.04920773036</v>
      </c>
      <c r="AU43" s="28">
        <v>14839.943079508297</v>
      </c>
      <c r="AV43" s="28">
        <v>0.2236982798068517</v>
      </c>
      <c r="AW43" s="28">
        <v>0</v>
      </c>
      <c r="AX43" s="28">
        <v>12034.381055542259</v>
      </c>
      <c r="AY43" s="28">
        <v>1489.954069473825</v>
      </c>
      <c r="AZ43" s="28">
        <v>0.4488894654473501</v>
      </c>
      <c r="BA43" s="28">
        <v>28364.95079226964</v>
      </c>
      <c r="BB43" s="28">
        <v>163747</v>
      </c>
      <c r="BD43" s="28">
        <f t="shared" si="5"/>
        <v>0</v>
      </c>
      <c r="BE43" s="28">
        <f t="shared" si="6"/>
        <v>0</v>
      </c>
      <c r="BF43" s="28">
        <f t="shared" si="7"/>
        <v>0</v>
      </c>
    </row>
    <row r="44" spans="1:58" ht="12.75">
      <c r="A44" s="1" t="s">
        <v>295</v>
      </c>
      <c r="B44" s="6" t="s">
        <v>296</v>
      </c>
      <c r="C44" s="16">
        <f t="shared" si="4"/>
        <v>40</v>
      </c>
      <c r="D44" s="28">
        <v>129.94039530983707</v>
      </c>
      <c r="E44" s="28">
        <v>205.18772263903148</v>
      </c>
      <c r="F44" s="28">
        <v>2854.4864707591787</v>
      </c>
      <c r="G44" s="28">
        <v>158.02929436952522</v>
      </c>
      <c r="H44" s="28">
        <v>199.11923473873998</v>
      </c>
      <c r="I44" s="28">
        <v>51.61754733792471</v>
      </c>
      <c r="J44" s="28">
        <v>185.27386948871947</v>
      </c>
      <c r="K44" s="28">
        <v>258.6008682845281</v>
      </c>
      <c r="L44" s="28">
        <v>134.08748649763814</v>
      </c>
      <c r="M44" s="28">
        <v>154.3411575153727</v>
      </c>
      <c r="N44" s="28">
        <v>73.58852288321671</v>
      </c>
      <c r="O44" s="28">
        <v>217.38754432774172</v>
      </c>
      <c r="P44" s="28">
        <v>110.13866049929283</v>
      </c>
      <c r="Q44" s="28">
        <v>354.3006494396555</v>
      </c>
      <c r="R44" s="28">
        <v>47.52958567625531</v>
      </c>
      <c r="S44" s="28">
        <v>353.5464122570916</v>
      </c>
      <c r="T44" s="28">
        <v>537.2426677730647</v>
      </c>
      <c r="U44" s="28">
        <v>111.72311195015632</v>
      </c>
      <c r="V44" s="28">
        <v>135.0961366864123</v>
      </c>
      <c r="W44" s="28">
        <v>123.60774430881455</v>
      </c>
      <c r="X44" s="28">
        <v>76.89537033566896</v>
      </c>
      <c r="Y44" s="28">
        <v>171.08081752267344</v>
      </c>
      <c r="Z44" s="28">
        <v>48.33520624931856</v>
      </c>
      <c r="AA44" s="28">
        <v>9.260898201104501</v>
      </c>
      <c r="AB44" s="28">
        <v>159.36166934002702</v>
      </c>
      <c r="AC44" s="28">
        <v>125.56178134374034</v>
      </c>
      <c r="AD44" s="28">
        <v>50.63329605359013</v>
      </c>
      <c r="AE44" s="28">
        <v>84.69702248474555</v>
      </c>
      <c r="AF44" s="28">
        <v>117.11746425243388</v>
      </c>
      <c r="AG44" s="28">
        <v>510.8341076846773</v>
      </c>
      <c r="AH44" s="28">
        <v>48.09211677196375</v>
      </c>
      <c r="AI44" s="28">
        <v>271.6668365987159</v>
      </c>
      <c r="AJ44" s="28">
        <v>333.2126289672119</v>
      </c>
      <c r="AK44" s="28">
        <v>5891.968926566775</v>
      </c>
      <c r="AL44" s="28">
        <v>1096.8660876936935</v>
      </c>
      <c r="AM44" s="28">
        <v>2762.026845250818</v>
      </c>
      <c r="AN44" s="28">
        <v>892.4733441468028</v>
      </c>
      <c r="AO44" s="28">
        <v>3242.5224906258613</v>
      </c>
      <c r="AP44" s="28">
        <v>1539.7047822597135</v>
      </c>
      <c r="AQ44" s="28">
        <v>463.6698014150404</v>
      </c>
      <c r="AR44" s="28">
        <v>5019.977203903686</v>
      </c>
      <c r="AS44" s="28">
        <v>105.7920230675737</v>
      </c>
      <c r="AT44" s="28">
        <v>29416.59580347803</v>
      </c>
      <c r="AU44" s="28">
        <v>1722.507641995864</v>
      </c>
      <c r="AV44" s="28">
        <v>0.0012166835027588258</v>
      </c>
      <c r="AW44" s="28">
        <v>0.2672810318860588</v>
      </c>
      <c r="AX44" s="28">
        <v>153821.2453544206</v>
      </c>
      <c r="AY44" s="28">
        <v>3283.2521071286105</v>
      </c>
      <c r="AZ44" s="28">
        <v>0.13059526149477754</v>
      </c>
      <c r="BA44" s="28">
        <v>158827.40419652197</v>
      </c>
      <c r="BB44" s="28">
        <v>188244</v>
      </c>
      <c r="BD44" s="28">
        <f t="shared" si="5"/>
        <v>0</v>
      </c>
      <c r="BE44" s="28">
        <f t="shared" si="6"/>
        <v>0</v>
      </c>
      <c r="BF44" s="28">
        <f t="shared" si="7"/>
        <v>0</v>
      </c>
    </row>
    <row r="45" spans="1:58" ht="12.75">
      <c r="A45" s="1" t="s">
        <v>297</v>
      </c>
      <c r="B45" s="2" t="s">
        <v>298</v>
      </c>
      <c r="C45" s="16">
        <f t="shared" si="4"/>
        <v>41</v>
      </c>
      <c r="D45" s="28">
        <v>135.278540239807</v>
      </c>
      <c r="E45" s="28">
        <v>103.94855089441981</v>
      </c>
      <c r="F45" s="28">
        <v>349.5721028140769</v>
      </c>
      <c r="G45" s="28">
        <v>110.74580185756662</v>
      </c>
      <c r="H45" s="28">
        <v>148.48631146665969</v>
      </c>
      <c r="I45" s="28">
        <v>79.06185505338757</v>
      </c>
      <c r="J45" s="28">
        <v>75.6557424425084</v>
      </c>
      <c r="K45" s="28">
        <v>78.86265713982267</v>
      </c>
      <c r="L45" s="28">
        <v>81.55688291089515</v>
      </c>
      <c r="M45" s="28">
        <v>148.61105076789298</v>
      </c>
      <c r="N45" s="28">
        <v>174.235223365722</v>
      </c>
      <c r="O45" s="28">
        <v>130.56110989909692</v>
      </c>
      <c r="P45" s="28">
        <v>55.37679424948893</v>
      </c>
      <c r="Q45" s="28">
        <v>363.87995973546083</v>
      </c>
      <c r="R45" s="28">
        <v>22.18615083638674</v>
      </c>
      <c r="S45" s="28">
        <v>76.69040336488047</v>
      </c>
      <c r="T45" s="28">
        <v>252.31608901791392</v>
      </c>
      <c r="U45" s="28">
        <v>74.87741289663205</v>
      </c>
      <c r="V45" s="28">
        <v>162.7068839405044</v>
      </c>
      <c r="W45" s="28">
        <v>61.41341805355122</v>
      </c>
      <c r="X45" s="28">
        <v>67.28084891442323</v>
      </c>
      <c r="Y45" s="28">
        <v>32.359234154406174</v>
      </c>
      <c r="Z45" s="28">
        <v>36.49260879811087</v>
      </c>
      <c r="AA45" s="28">
        <v>10.476509410365146</v>
      </c>
      <c r="AB45" s="28">
        <v>103.18857262123667</v>
      </c>
      <c r="AC45" s="28">
        <v>78.28070847614039</v>
      </c>
      <c r="AD45" s="28">
        <v>51.427421521920174</v>
      </c>
      <c r="AE45" s="28">
        <v>25.97599343690056</v>
      </c>
      <c r="AF45" s="28">
        <v>98.83498171739181</v>
      </c>
      <c r="AG45" s="28">
        <v>182.61795895229997</v>
      </c>
      <c r="AH45" s="28">
        <v>25.579880577067996</v>
      </c>
      <c r="AI45" s="28">
        <v>744.8414393597262</v>
      </c>
      <c r="AJ45" s="28">
        <v>166.86939270687674</v>
      </c>
      <c r="AK45" s="28">
        <v>918.1840863539891</v>
      </c>
      <c r="AL45" s="28">
        <v>490.675437079222</v>
      </c>
      <c r="AM45" s="28">
        <v>589.018904365688</v>
      </c>
      <c r="AN45" s="28">
        <v>611.8477040067495</v>
      </c>
      <c r="AO45" s="28">
        <v>779.4802304522026</v>
      </c>
      <c r="AP45" s="28">
        <v>481.01785748191224</v>
      </c>
      <c r="AQ45" s="28">
        <v>87.59982516606836</v>
      </c>
      <c r="AR45" s="28">
        <v>1219.0321112206632</v>
      </c>
      <c r="AS45" s="28">
        <v>210.3652511565659</v>
      </c>
      <c r="AT45" s="28">
        <v>9697.469898876601</v>
      </c>
      <c r="AU45" s="28">
        <v>924.2767500827571</v>
      </c>
      <c r="AV45" s="28">
        <v>460555.9812835742</v>
      </c>
      <c r="AW45" s="28">
        <v>26.26036138280528</v>
      </c>
      <c r="AX45" s="28">
        <v>7011.823435888937</v>
      </c>
      <c r="AY45" s="28">
        <v>247.1825176020715</v>
      </c>
      <c r="AZ45" s="28">
        <v>2.005752592614062</v>
      </c>
      <c r="BA45" s="28">
        <v>468767.5301011234</v>
      </c>
      <c r="BB45" s="28">
        <v>478465</v>
      </c>
      <c r="BD45" s="28">
        <f t="shared" si="5"/>
        <v>0</v>
      </c>
      <c r="BE45" s="28">
        <f t="shared" si="6"/>
        <v>0</v>
      </c>
      <c r="BF45" s="28">
        <f t="shared" si="7"/>
        <v>0</v>
      </c>
    </row>
    <row r="46" spans="1:58" ht="12.75">
      <c r="A46" s="1" t="s">
        <v>299</v>
      </c>
      <c r="B46" s="2" t="s">
        <v>300</v>
      </c>
      <c r="C46" s="16">
        <f t="shared" si="4"/>
        <v>42</v>
      </c>
      <c r="D46" s="28">
        <v>298.00284750381485</v>
      </c>
      <c r="E46" s="28">
        <v>92.70536609042232</v>
      </c>
      <c r="F46" s="28">
        <v>592.6193229722633</v>
      </c>
      <c r="G46" s="28">
        <v>124.6291382955497</v>
      </c>
      <c r="H46" s="28">
        <v>157.37831431012756</v>
      </c>
      <c r="I46" s="28">
        <v>69.48306713789819</v>
      </c>
      <c r="J46" s="28">
        <v>112.10407775627235</v>
      </c>
      <c r="K46" s="28">
        <v>172.92212131059063</v>
      </c>
      <c r="L46" s="28">
        <v>157.28754251490497</v>
      </c>
      <c r="M46" s="28">
        <v>257.60765394029625</v>
      </c>
      <c r="N46" s="28">
        <v>272.8171007760903</v>
      </c>
      <c r="O46" s="28">
        <v>200.19780722155477</v>
      </c>
      <c r="P46" s="28">
        <v>118.8323789509491</v>
      </c>
      <c r="Q46" s="28">
        <v>177.6376553073551</v>
      </c>
      <c r="R46" s="28">
        <v>33.11241534625959</v>
      </c>
      <c r="S46" s="28">
        <v>108.87226679530494</v>
      </c>
      <c r="T46" s="28">
        <v>387.6855651522368</v>
      </c>
      <c r="U46" s="28">
        <v>97.72153736376033</v>
      </c>
      <c r="V46" s="28">
        <v>134.1981037806729</v>
      </c>
      <c r="W46" s="28">
        <v>101.93925370058439</v>
      </c>
      <c r="X46" s="28">
        <v>81.70400438142475</v>
      </c>
      <c r="Y46" s="28">
        <v>107.32904807589615</v>
      </c>
      <c r="Z46" s="28">
        <v>83.50740135727304</v>
      </c>
      <c r="AA46" s="28">
        <v>22.302400119224743</v>
      </c>
      <c r="AB46" s="28">
        <v>146.63605682189672</v>
      </c>
      <c r="AC46" s="28">
        <v>154.05244216841788</v>
      </c>
      <c r="AD46" s="28">
        <v>86.93433262262539</v>
      </c>
      <c r="AE46" s="28">
        <v>50.748016699385</v>
      </c>
      <c r="AF46" s="28">
        <v>164.39880344433388</v>
      </c>
      <c r="AG46" s="28">
        <v>240.73851179647028</v>
      </c>
      <c r="AH46" s="28">
        <v>35.85249646970622</v>
      </c>
      <c r="AI46" s="28">
        <v>94.09218223275737</v>
      </c>
      <c r="AJ46" s="28">
        <v>404.75202724983785</v>
      </c>
      <c r="AK46" s="28">
        <v>1326.3808362900834</v>
      </c>
      <c r="AL46" s="28">
        <v>537.4558111905917</v>
      </c>
      <c r="AM46" s="28">
        <v>642.6342692557976</v>
      </c>
      <c r="AN46" s="28">
        <v>344.40936331478355</v>
      </c>
      <c r="AO46" s="28">
        <v>1021.1515632762639</v>
      </c>
      <c r="AP46" s="28">
        <v>359.8254344759721</v>
      </c>
      <c r="AQ46" s="28">
        <v>86.85451357552373</v>
      </c>
      <c r="AR46" s="28">
        <v>1049.9556277340382</v>
      </c>
      <c r="AS46" s="28">
        <v>100.04182156099819</v>
      </c>
      <c r="AT46" s="28">
        <v>10809.51050034021</v>
      </c>
      <c r="AU46" s="28">
        <v>1289.8452985015147</v>
      </c>
      <c r="AV46" s="28">
        <v>0</v>
      </c>
      <c r="AW46" s="28">
        <v>27270.593863194397</v>
      </c>
      <c r="AX46" s="28">
        <v>35117.69782386891</v>
      </c>
      <c r="AY46" s="28">
        <v>1394.7292637976807</v>
      </c>
      <c r="AZ46" s="28">
        <v>17.623250297278165</v>
      </c>
      <c r="BA46" s="28">
        <v>65090.48949965979</v>
      </c>
      <c r="BB46" s="28">
        <v>75900</v>
      </c>
      <c r="BD46" s="28">
        <f t="shared" si="5"/>
        <v>0</v>
      </c>
      <c r="BE46" s="28">
        <f t="shared" si="6"/>
        <v>0</v>
      </c>
      <c r="BF46" s="28">
        <f t="shared" si="7"/>
        <v>0</v>
      </c>
    </row>
    <row r="47" spans="1:58" ht="12.75">
      <c r="A47" s="1"/>
      <c r="B47" s="11" t="s">
        <v>431</v>
      </c>
      <c r="C47" s="16">
        <f t="shared" si="4"/>
        <v>43</v>
      </c>
      <c r="D47" s="28">
        <v>72912.18652320615</v>
      </c>
      <c r="E47" s="28">
        <v>19154.773832500003</v>
      </c>
      <c r="F47" s="28">
        <v>36252.01745033875</v>
      </c>
      <c r="G47" s="28">
        <v>19308.036490071296</v>
      </c>
      <c r="H47" s="28">
        <v>42131.753323577286</v>
      </c>
      <c r="I47" s="28">
        <v>17857.947907915717</v>
      </c>
      <c r="J47" s="28">
        <v>27062.18055184271</v>
      </c>
      <c r="K47" s="28">
        <v>37625.36724461154</v>
      </c>
      <c r="L47" s="28">
        <v>24947.197737961345</v>
      </c>
      <c r="M47" s="28">
        <v>36874.533596020876</v>
      </c>
      <c r="N47" s="28">
        <v>58483.28154474805</v>
      </c>
      <c r="O47" s="28">
        <v>49606.52121996155</v>
      </c>
      <c r="P47" s="28">
        <v>21112.050628449666</v>
      </c>
      <c r="Q47" s="28">
        <v>36432.45248564838</v>
      </c>
      <c r="R47" s="28">
        <v>8658.604983412206</v>
      </c>
      <c r="S47" s="28">
        <v>25157.59337487237</v>
      </c>
      <c r="T47" s="28">
        <v>133700.57413153542</v>
      </c>
      <c r="U47" s="28">
        <v>19974.49552706329</v>
      </c>
      <c r="V47" s="28">
        <v>24140.467165071634</v>
      </c>
      <c r="W47" s="28">
        <v>19477.642230455876</v>
      </c>
      <c r="X47" s="28">
        <v>18398.394751553</v>
      </c>
      <c r="Y47" s="28">
        <v>14854.762434565522</v>
      </c>
      <c r="Z47" s="28">
        <v>14305.127324554905</v>
      </c>
      <c r="AA47" s="28">
        <v>6111.55065509113</v>
      </c>
      <c r="AB47" s="28">
        <v>38040.18570293096</v>
      </c>
      <c r="AC47" s="28">
        <v>48114.59385305376</v>
      </c>
      <c r="AD47" s="28">
        <v>18657.400193793503</v>
      </c>
      <c r="AE47" s="28">
        <v>21639.326144035786</v>
      </c>
      <c r="AF47" s="28">
        <v>29003.222310029283</v>
      </c>
      <c r="AG47" s="28">
        <v>38086.837862382476</v>
      </c>
      <c r="AH47" s="28">
        <v>6256.306795073629</v>
      </c>
      <c r="AI47" s="28">
        <v>53555.746112121604</v>
      </c>
      <c r="AJ47" s="28">
        <v>73490.46757186475</v>
      </c>
      <c r="AK47" s="28">
        <v>85407.98346661402</v>
      </c>
      <c r="AL47" s="28">
        <v>81483.21708479089</v>
      </c>
      <c r="AM47" s="28">
        <v>61243.757511588854</v>
      </c>
      <c r="AN47" s="28">
        <v>70543.56417367826</v>
      </c>
      <c r="AO47" s="28">
        <v>103868.4677568325</v>
      </c>
      <c r="AP47" s="28">
        <v>53725.558793182376</v>
      </c>
      <c r="AQ47" s="28">
        <v>10966.47855406241</v>
      </c>
      <c r="AR47" s="28">
        <v>144663.34675178185</v>
      </c>
      <c r="AS47" s="28">
        <v>25306.664110978803</v>
      </c>
      <c r="AT47" s="28">
        <v>1748592.6378638244</v>
      </c>
      <c r="AU47" s="28">
        <v>319060.06859094114</v>
      </c>
      <c r="AV47" s="28">
        <v>474070.28276107536</v>
      </c>
      <c r="AW47" s="28">
        <v>32325.81365977137</v>
      </c>
      <c r="AX47" s="28">
        <v>1219312.3599912624</v>
      </c>
      <c r="AY47" s="28">
        <v>323160.6552678697</v>
      </c>
      <c r="AZ47" s="28">
        <v>5894.1818652558995</v>
      </c>
      <c r="BA47" s="28">
        <v>2373823.3621361754</v>
      </c>
      <c r="BB47" s="28">
        <v>4122416</v>
      </c>
      <c r="BD47" s="28">
        <f t="shared" si="5"/>
        <v>0</v>
      </c>
      <c r="BE47" s="28">
        <f t="shared" si="6"/>
        <v>0</v>
      </c>
      <c r="BF47" s="28">
        <f t="shared" si="7"/>
        <v>0</v>
      </c>
    </row>
    <row r="48" spans="1:58" ht="12.75">
      <c r="A48" s="5"/>
      <c r="B48" s="12" t="s">
        <v>432</v>
      </c>
      <c r="C48" s="16">
        <f t="shared" si="4"/>
        <v>44</v>
      </c>
      <c r="D48" s="28">
        <v>7443.289763761961</v>
      </c>
      <c r="E48" s="28">
        <v>2000.8859660338721</v>
      </c>
      <c r="F48" s="28">
        <v>3855.522271818749</v>
      </c>
      <c r="G48" s="28">
        <v>2262.6207552780475</v>
      </c>
      <c r="H48" s="28">
        <v>6907.217999996708</v>
      </c>
      <c r="I48" s="28">
        <v>3451.8238935490567</v>
      </c>
      <c r="J48" s="28">
        <v>3410.1413688053494</v>
      </c>
      <c r="K48" s="28">
        <v>5006.0913180286725</v>
      </c>
      <c r="L48" s="28">
        <v>3572.3921272476855</v>
      </c>
      <c r="M48" s="28">
        <v>8975.82779415162</v>
      </c>
      <c r="N48" s="28">
        <v>7989.967793029309</v>
      </c>
      <c r="O48" s="28">
        <v>7405.499848936989</v>
      </c>
      <c r="P48" s="28">
        <v>1317.5442435836007</v>
      </c>
      <c r="Q48" s="28">
        <v>2858.1383867045415</v>
      </c>
      <c r="R48" s="28">
        <v>1495.5707238897783</v>
      </c>
      <c r="S48" s="28">
        <v>3471.9311485007656</v>
      </c>
      <c r="T48" s="28">
        <v>28919.21502469672</v>
      </c>
      <c r="U48" s="28">
        <v>3194.7315370865094</v>
      </c>
      <c r="V48" s="28">
        <v>2856.346550028</v>
      </c>
      <c r="W48" s="28">
        <v>3881.8449081534745</v>
      </c>
      <c r="X48" s="28">
        <v>2107.777532563072</v>
      </c>
      <c r="Y48" s="28">
        <v>1123.1344941147158</v>
      </c>
      <c r="Z48" s="28">
        <v>1009.1964860192783</v>
      </c>
      <c r="AA48" s="28">
        <v>71.55590396270873</v>
      </c>
      <c r="AB48" s="28">
        <v>3444.3410705207307</v>
      </c>
      <c r="AC48" s="28">
        <v>675.6399831452825</v>
      </c>
      <c r="AD48" s="28">
        <v>451.8522537535502</v>
      </c>
      <c r="AE48" s="28">
        <v>347.2288548060849</v>
      </c>
      <c r="AF48" s="28">
        <v>664.7265988049861</v>
      </c>
      <c r="AG48" s="28">
        <v>2710.889197613817</v>
      </c>
      <c r="AH48" s="28">
        <v>759.7268298167578</v>
      </c>
      <c r="AI48" s="28">
        <v>3797.2231648911093</v>
      </c>
      <c r="AJ48" s="28">
        <v>5124.626939495201</v>
      </c>
      <c r="AK48" s="28">
        <v>6859.418988229826</v>
      </c>
      <c r="AL48" s="28">
        <v>7079.37504530299</v>
      </c>
      <c r="AM48" s="28">
        <v>4266.570325678716</v>
      </c>
      <c r="AN48" s="28">
        <v>2815.244849114196</v>
      </c>
      <c r="AO48" s="28">
        <v>6980.749804998746</v>
      </c>
      <c r="AP48" s="28">
        <v>3283.042601886987</v>
      </c>
      <c r="AQ48" s="28">
        <v>483.34130281817113</v>
      </c>
      <c r="AR48" s="28">
        <v>7745.860035558975</v>
      </c>
      <c r="AS48" s="28">
        <v>1204.1590950251905</v>
      </c>
      <c r="AT48" s="28">
        <v>173282.28478140247</v>
      </c>
      <c r="AU48" s="28">
        <v>0</v>
      </c>
      <c r="AV48" s="28">
        <v>46.925665626855036</v>
      </c>
      <c r="AW48" s="28">
        <v>80.2135405897281</v>
      </c>
      <c r="AX48" s="28">
        <v>59444.22880787075</v>
      </c>
      <c r="AY48" s="28">
        <v>37861.80108375581</v>
      </c>
      <c r="AZ48" s="28">
        <v>963.5461207543432</v>
      </c>
      <c r="BA48" s="28">
        <v>98396.71521859748</v>
      </c>
      <c r="BB48" s="28">
        <v>271679</v>
      </c>
      <c r="BD48" s="28">
        <f t="shared" si="5"/>
        <v>0</v>
      </c>
      <c r="BE48" s="28">
        <f t="shared" si="6"/>
        <v>0</v>
      </c>
      <c r="BF48" s="28">
        <f t="shared" si="7"/>
        <v>0</v>
      </c>
    </row>
    <row r="49" spans="2:58" ht="12.75">
      <c r="B49" s="12" t="s">
        <v>433</v>
      </c>
      <c r="C49" s="16">
        <f t="shared" si="4"/>
        <v>45</v>
      </c>
      <c r="D49" s="28">
        <v>174.99882312800364</v>
      </c>
      <c r="E49" s="28">
        <v>54.14394049310623</v>
      </c>
      <c r="F49" s="28">
        <v>105.0779620576332</v>
      </c>
      <c r="G49" s="28">
        <v>67.68945844204664</v>
      </c>
      <c r="H49" s="28">
        <v>173.03333347827834</v>
      </c>
      <c r="I49" s="28">
        <v>64.65362018808163</v>
      </c>
      <c r="J49" s="28">
        <v>154.46367306311316</v>
      </c>
      <c r="K49" s="28">
        <v>242.99864708744718</v>
      </c>
      <c r="L49" s="28">
        <v>193.22076525015754</v>
      </c>
      <c r="M49" s="28">
        <v>403.1670867531948</v>
      </c>
      <c r="N49" s="28">
        <v>444.82336487666703</v>
      </c>
      <c r="O49" s="28">
        <v>347.50329608509736</v>
      </c>
      <c r="P49" s="28">
        <v>80.69236745503285</v>
      </c>
      <c r="Q49" s="28">
        <v>129.64880947137118</v>
      </c>
      <c r="R49" s="28">
        <v>91.15053827825807</v>
      </c>
      <c r="S49" s="28">
        <v>68.14345270345824</v>
      </c>
      <c r="T49" s="28">
        <v>277.6322064602163</v>
      </c>
      <c r="U49" s="28">
        <v>168.6964231478454</v>
      </c>
      <c r="V49" s="28">
        <v>119.21712685737941</v>
      </c>
      <c r="W49" s="28">
        <v>278.73822746903215</v>
      </c>
      <c r="X49" s="28">
        <v>180.58147861263248</v>
      </c>
      <c r="Y49" s="28">
        <v>140.93547992665646</v>
      </c>
      <c r="Z49" s="28">
        <v>90.41037645043866</v>
      </c>
      <c r="AA49" s="28">
        <v>3.062716996789413</v>
      </c>
      <c r="AB49" s="28">
        <v>44.90808355829037</v>
      </c>
      <c r="AC49" s="28">
        <v>22.560116272899037</v>
      </c>
      <c r="AD49" s="28">
        <v>20.192879925460435</v>
      </c>
      <c r="AE49" s="28">
        <v>18.89820503002409</v>
      </c>
      <c r="AF49" s="28">
        <v>21.84661300192899</v>
      </c>
      <c r="AG49" s="28">
        <v>77.5718003786875</v>
      </c>
      <c r="AH49" s="28">
        <v>48.98466893176027</v>
      </c>
      <c r="AI49" s="28">
        <v>72.8525953070695</v>
      </c>
      <c r="AJ49" s="28">
        <v>296.38317648684296</v>
      </c>
      <c r="AK49" s="28">
        <v>86.71362581876885</v>
      </c>
      <c r="AL49" s="28">
        <v>142.1783877854249</v>
      </c>
      <c r="AM49" s="28">
        <v>88.0256814574586</v>
      </c>
      <c r="AN49" s="28">
        <v>31.95300871793124</v>
      </c>
      <c r="AO49" s="28">
        <v>245.21549639557074</v>
      </c>
      <c r="AP49" s="28">
        <v>75.05271360160154</v>
      </c>
      <c r="AQ49" s="28">
        <v>8.972549882437946</v>
      </c>
      <c r="AR49" s="28">
        <v>125.00935332122414</v>
      </c>
      <c r="AS49" s="28">
        <v>63.61204033699825</v>
      </c>
      <c r="AT49" s="28">
        <v>5545.614170942317</v>
      </c>
      <c r="AU49" s="28">
        <v>0</v>
      </c>
      <c r="AV49" s="28">
        <v>0</v>
      </c>
      <c r="AW49" s="28">
        <v>0</v>
      </c>
      <c r="AX49" s="28">
        <v>2089.2308448746508</v>
      </c>
      <c r="AY49" s="28">
        <v>2132.0817668708114</v>
      </c>
      <c r="AZ49" s="28">
        <v>58.0732173122216</v>
      </c>
      <c r="BA49" s="28">
        <v>4279.385829057684</v>
      </c>
      <c r="BB49" s="28">
        <v>9825</v>
      </c>
      <c r="BD49" s="28">
        <f t="shared" si="5"/>
        <v>0</v>
      </c>
      <c r="BE49" s="28">
        <f t="shared" si="6"/>
        <v>0</v>
      </c>
      <c r="BF49" s="28">
        <f t="shared" si="7"/>
        <v>0</v>
      </c>
    </row>
    <row r="50" spans="2:58" ht="12.75">
      <c r="B50" s="12" t="s">
        <v>434</v>
      </c>
      <c r="C50" s="16">
        <f t="shared" si="4"/>
        <v>46</v>
      </c>
      <c r="D50" s="28">
        <v>3399.448933539777</v>
      </c>
      <c r="E50" s="28">
        <v>914.6319142629173</v>
      </c>
      <c r="F50" s="28">
        <v>1484.3729958815338</v>
      </c>
      <c r="G50" s="28">
        <v>1103.9914106366725</v>
      </c>
      <c r="H50" s="28">
        <v>1720.7517045273282</v>
      </c>
      <c r="I50" s="28">
        <v>1042.9493426960687</v>
      </c>
      <c r="J50" s="28">
        <v>845.2250266818745</v>
      </c>
      <c r="K50" s="28">
        <v>1571.6927671995475</v>
      </c>
      <c r="L50" s="28">
        <v>1399.0948985881766</v>
      </c>
      <c r="M50" s="28">
        <v>2532.0102530236113</v>
      </c>
      <c r="N50" s="28">
        <v>2341.4091301832113</v>
      </c>
      <c r="O50" s="28">
        <v>1548.4089862425803</v>
      </c>
      <c r="P50" s="28">
        <v>904.026175655371</v>
      </c>
      <c r="Q50" s="28">
        <v>1467.6256726764138</v>
      </c>
      <c r="R50" s="28">
        <v>251.09037355333888</v>
      </c>
      <c r="S50" s="28">
        <v>704.430263356452</v>
      </c>
      <c r="T50" s="28">
        <v>2521.621121708596</v>
      </c>
      <c r="U50" s="28">
        <v>724.3217429009404</v>
      </c>
      <c r="V50" s="28">
        <v>1092.1547469544732</v>
      </c>
      <c r="W50" s="28">
        <v>441.1229388926612</v>
      </c>
      <c r="X50" s="28">
        <v>489.0777340672948</v>
      </c>
      <c r="Y50" s="28">
        <v>473.97963816215884</v>
      </c>
      <c r="Z50" s="28">
        <v>764.8944644017851</v>
      </c>
      <c r="AA50" s="28">
        <v>92.56492935179125</v>
      </c>
      <c r="AB50" s="28">
        <v>909.9048373299943</v>
      </c>
      <c r="AC50" s="28">
        <v>2189.997457818063</v>
      </c>
      <c r="AD50" s="28">
        <v>986.6485815515301</v>
      </c>
      <c r="AE50" s="28">
        <v>230.2999765651583</v>
      </c>
      <c r="AF50" s="28">
        <v>360.8274998412237</v>
      </c>
      <c r="AG50" s="28">
        <v>1663.8336307467255</v>
      </c>
      <c r="AH50" s="28">
        <v>256.667645281376</v>
      </c>
      <c r="AI50" s="28">
        <v>6019.2792291738115</v>
      </c>
      <c r="AJ50" s="28">
        <v>3017.5014431235572</v>
      </c>
      <c r="AK50" s="28">
        <v>3333.7736713457325</v>
      </c>
      <c r="AL50" s="28">
        <v>3537.734135658788</v>
      </c>
      <c r="AM50" s="28">
        <v>4418.736367785578</v>
      </c>
      <c r="AN50" s="28">
        <v>2681.048313741769</v>
      </c>
      <c r="AO50" s="28">
        <v>7876.63901920787</v>
      </c>
      <c r="AP50" s="28">
        <v>3888.1316489124724</v>
      </c>
      <c r="AQ50" s="28">
        <v>215.30446831096924</v>
      </c>
      <c r="AR50" s="28">
        <v>7740.428716044193</v>
      </c>
      <c r="AS50" s="28">
        <v>2176.1143011740273</v>
      </c>
      <c r="AT50" s="28">
        <v>81333.7681087574</v>
      </c>
      <c r="AU50" s="28">
        <v>9950.860960072436</v>
      </c>
      <c r="AV50" s="28">
        <v>0.0006083909276744865</v>
      </c>
      <c r="AW50" s="28">
        <v>0.1336513189915312</v>
      </c>
      <c r="AX50" s="28">
        <v>68269.99844375456</v>
      </c>
      <c r="AY50" s="28">
        <v>11428.529640425095</v>
      </c>
      <c r="AZ50" s="28">
        <v>331.7085872805676</v>
      </c>
      <c r="BA50" s="28">
        <v>89981.23189124258</v>
      </c>
      <c r="BB50" s="28">
        <v>171315</v>
      </c>
      <c r="BD50" s="28">
        <f t="shared" si="5"/>
        <v>0</v>
      </c>
      <c r="BE50" s="28">
        <f t="shared" si="6"/>
        <v>0</v>
      </c>
      <c r="BF50" s="28">
        <f t="shared" si="7"/>
        <v>0</v>
      </c>
    </row>
    <row r="51" spans="2:58" ht="12.75">
      <c r="B51" s="12" t="s">
        <v>435</v>
      </c>
      <c r="C51" s="16">
        <f t="shared" si="4"/>
        <v>47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D51" s="28">
        <f t="shared" si="5"/>
        <v>0</v>
      </c>
      <c r="BE51" s="28">
        <f t="shared" si="6"/>
        <v>0</v>
      </c>
      <c r="BF51" s="28">
        <f t="shared" si="7"/>
        <v>0</v>
      </c>
    </row>
    <row r="52" spans="2:58" ht="12.75">
      <c r="B52" s="12" t="s">
        <v>436</v>
      </c>
      <c r="C52" s="16">
        <f t="shared" si="4"/>
        <v>48</v>
      </c>
      <c r="D52" s="28">
        <v>1055.975846846667</v>
      </c>
      <c r="E52" s="28">
        <v>64.64948703702305</v>
      </c>
      <c r="F52" s="28">
        <v>161.89102828621517</v>
      </c>
      <c r="G52" s="28">
        <v>107.30415486558519</v>
      </c>
      <c r="H52" s="28">
        <v>181.4954193327891</v>
      </c>
      <c r="I52" s="28">
        <v>65.34116767314255</v>
      </c>
      <c r="J52" s="28">
        <v>109.61515010197003</v>
      </c>
      <c r="K52" s="28">
        <v>313.4343795068812</v>
      </c>
      <c r="L52" s="28">
        <v>230.5833363844367</v>
      </c>
      <c r="M52" s="28">
        <v>924.9556950294284</v>
      </c>
      <c r="N52" s="28">
        <v>511.69586574362114</v>
      </c>
      <c r="O52" s="28">
        <v>223.67061241481932</v>
      </c>
      <c r="P52" s="28">
        <v>222.8741832076398</v>
      </c>
      <c r="Q52" s="28">
        <v>184.71750645921873</v>
      </c>
      <c r="R52" s="28">
        <v>21.005456831417657</v>
      </c>
      <c r="S52" s="28">
        <v>51.599072709396104</v>
      </c>
      <c r="T52" s="28">
        <v>102.60453092290288</v>
      </c>
      <c r="U52" s="28">
        <v>72.34373470176847</v>
      </c>
      <c r="V52" s="28">
        <v>130.50033104638</v>
      </c>
      <c r="W52" s="28">
        <v>38.18295076228888</v>
      </c>
      <c r="X52" s="28">
        <v>18.678388873299987</v>
      </c>
      <c r="Y52" s="28">
        <v>26.144762880160805</v>
      </c>
      <c r="Z52" s="28">
        <v>35.128569609985895</v>
      </c>
      <c r="AA52" s="28">
        <v>4.256534893218345</v>
      </c>
      <c r="AB52" s="28">
        <v>103.6938198750243</v>
      </c>
      <c r="AC52" s="28">
        <v>48.75028117266029</v>
      </c>
      <c r="AD52" s="28">
        <v>37.54418557355914</v>
      </c>
      <c r="AE52" s="28">
        <v>33.135757618437644</v>
      </c>
      <c r="AF52" s="28">
        <v>25.152957644310707</v>
      </c>
      <c r="AG52" s="28">
        <v>369.93464267865016</v>
      </c>
      <c r="AH52" s="28">
        <v>58.20714202316374</v>
      </c>
      <c r="AI52" s="28">
        <v>118.97622492475435</v>
      </c>
      <c r="AJ52" s="28">
        <v>750.6288131707007</v>
      </c>
      <c r="AK52" s="28">
        <v>93.66699641620818</v>
      </c>
      <c r="AL52" s="28">
        <v>127.48507804055711</v>
      </c>
      <c r="AM52" s="28">
        <v>178.5628173992173</v>
      </c>
      <c r="AN52" s="28">
        <v>149.42747307812022</v>
      </c>
      <c r="AO52" s="28">
        <v>1722.2042407429337</v>
      </c>
      <c r="AP52" s="28">
        <v>188.94759309175606</v>
      </c>
      <c r="AQ52" s="28">
        <v>18.318705894552316</v>
      </c>
      <c r="AR52" s="28">
        <v>456.8437553054162</v>
      </c>
      <c r="AS52" s="28">
        <v>192.53486243377114</v>
      </c>
      <c r="AT52" s="28">
        <v>9532.66351320405</v>
      </c>
      <c r="AU52" s="28">
        <v>2589.755695561121</v>
      </c>
      <c r="AV52" s="28">
        <v>0</v>
      </c>
      <c r="AW52" s="28">
        <v>0</v>
      </c>
      <c r="AX52" s="28">
        <v>9319.817626071213</v>
      </c>
      <c r="AY52" s="28">
        <v>5319.043572956599</v>
      </c>
      <c r="AZ52" s="28">
        <v>139.71959220701464</v>
      </c>
      <c r="BA52" s="28">
        <v>17368.336486795946</v>
      </c>
      <c r="BB52" s="28">
        <v>26901</v>
      </c>
      <c r="BD52" s="28">
        <f t="shared" si="5"/>
        <v>0</v>
      </c>
      <c r="BE52" s="28">
        <f t="shared" si="6"/>
        <v>0</v>
      </c>
      <c r="BF52" s="28">
        <f t="shared" si="7"/>
        <v>0</v>
      </c>
    </row>
    <row r="53" spans="2:58" ht="12.75">
      <c r="B53" s="12" t="s">
        <v>437</v>
      </c>
      <c r="C53" s="16">
        <f t="shared" si="4"/>
        <v>49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D53" s="28">
        <f t="shared" si="5"/>
        <v>0</v>
      </c>
      <c r="BE53" s="28">
        <f t="shared" si="6"/>
        <v>0</v>
      </c>
      <c r="BF53" s="28">
        <f t="shared" si="7"/>
        <v>0</v>
      </c>
    </row>
    <row r="54" spans="2:58" ht="12.75">
      <c r="B54" s="12" t="s">
        <v>438</v>
      </c>
      <c r="C54" s="16">
        <f t="shared" si="4"/>
        <v>50</v>
      </c>
      <c r="D54" s="28">
        <v>2041.1001095174609</v>
      </c>
      <c r="E54" s="28">
        <v>873.9148596730798</v>
      </c>
      <c r="F54" s="28">
        <v>1313.1182916171172</v>
      </c>
      <c r="G54" s="28">
        <v>666.3577307063392</v>
      </c>
      <c r="H54" s="28">
        <v>1453.7482190876192</v>
      </c>
      <c r="I54" s="28">
        <v>624.2840679779355</v>
      </c>
      <c r="J54" s="28">
        <v>872.3742295049886</v>
      </c>
      <c r="K54" s="28">
        <v>1260.4156435659252</v>
      </c>
      <c r="L54" s="28">
        <v>858.5111345681977</v>
      </c>
      <c r="M54" s="28">
        <v>1273.5055750212557</v>
      </c>
      <c r="N54" s="28">
        <v>1867.8223014191187</v>
      </c>
      <c r="O54" s="28">
        <v>1620.3960363589651</v>
      </c>
      <c r="P54" s="28">
        <v>625.8124016486867</v>
      </c>
      <c r="Q54" s="28">
        <v>1292.4171390400822</v>
      </c>
      <c r="R54" s="28">
        <v>318.57792403500144</v>
      </c>
      <c r="S54" s="28">
        <v>799.3026878575532</v>
      </c>
      <c r="T54" s="28">
        <v>9285.352984676125</v>
      </c>
      <c r="U54" s="28">
        <v>671.4110350996439</v>
      </c>
      <c r="V54" s="28">
        <v>781.3140800421306</v>
      </c>
      <c r="W54" s="28">
        <v>669.4687442666747</v>
      </c>
      <c r="X54" s="28">
        <v>580.4901143306988</v>
      </c>
      <c r="Y54" s="28">
        <v>494.0431903507847</v>
      </c>
      <c r="Z54" s="28">
        <v>429.2427789636114</v>
      </c>
      <c r="AA54" s="28">
        <v>278.00925970436305</v>
      </c>
      <c r="AB54" s="28">
        <v>296.9664857849974</v>
      </c>
      <c r="AC54" s="28">
        <v>1604.4583085373176</v>
      </c>
      <c r="AD54" s="28">
        <v>569.3619054024023</v>
      </c>
      <c r="AE54" s="28">
        <v>652.111061944509</v>
      </c>
      <c r="AF54" s="28">
        <v>694.2240206782672</v>
      </c>
      <c r="AG54" s="28">
        <v>1145.932866199645</v>
      </c>
      <c r="AH54" s="28">
        <v>200.1069188733123</v>
      </c>
      <c r="AI54" s="28">
        <v>2200.922673581642</v>
      </c>
      <c r="AJ54" s="28">
        <v>2197.3920558589666</v>
      </c>
      <c r="AK54" s="28">
        <v>3364.4432515754456</v>
      </c>
      <c r="AL54" s="28">
        <v>4690.0102684213625</v>
      </c>
      <c r="AM54" s="28">
        <v>3261.3472960901863</v>
      </c>
      <c r="AN54" s="28">
        <v>3658.762181669726</v>
      </c>
      <c r="AO54" s="28">
        <v>3703.7236818223996</v>
      </c>
      <c r="AP54" s="28">
        <v>2828.266649324815</v>
      </c>
      <c r="AQ54" s="28">
        <v>412.5844190314599</v>
      </c>
      <c r="AR54" s="28">
        <v>6352.511387988346</v>
      </c>
      <c r="AS54" s="28">
        <v>923.9155900512088</v>
      </c>
      <c r="AT54" s="28">
        <v>69708.03156186939</v>
      </c>
      <c r="AU54" s="28">
        <v>8856.314753425338</v>
      </c>
      <c r="AV54" s="28">
        <v>655.7909649068587</v>
      </c>
      <c r="AW54" s="28">
        <v>465.83914831990694</v>
      </c>
      <c r="AX54" s="28">
        <v>37598.36428616653</v>
      </c>
      <c r="AY54" s="28">
        <v>9425.88866812205</v>
      </c>
      <c r="AZ54" s="28">
        <v>311.7706171899499</v>
      </c>
      <c r="BA54" s="28">
        <v>57313.96843813061</v>
      </c>
      <c r="BB54" s="28">
        <v>127022</v>
      </c>
      <c r="BD54" s="28">
        <f t="shared" si="5"/>
        <v>0</v>
      </c>
      <c r="BE54" s="28">
        <f t="shared" si="6"/>
        <v>0</v>
      </c>
      <c r="BF54" s="28">
        <f t="shared" si="7"/>
        <v>0</v>
      </c>
    </row>
    <row r="55" spans="2:58" ht="12.75">
      <c r="B55" s="12" t="s">
        <v>439</v>
      </c>
      <c r="C55" s="16">
        <f t="shared" si="4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D55" s="28">
        <f t="shared" si="5"/>
        <v>0</v>
      </c>
      <c r="BE55" s="28">
        <f t="shared" si="6"/>
        <v>0</v>
      </c>
      <c r="BF55" s="28">
        <f t="shared" si="7"/>
        <v>0</v>
      </c>
    </row>
    <row r="56" spans="2:58" ht="12.75">
      <c r="B56" s="13" t="s">
        <v>440</v>
      </c>
      <c r="C56" s="16">
        <f t="shared" si="4"/>
        <v>52</v>
      </c>
      <c r="D56" s="28">
        <v>87027.00000000001</v>
      </c>
      <c r="E56" s="28">
        <v>23063.000000000004</v>
      </c>
      <c r="F56" s="28">
        <v>43172</v>
      </c>
      <c r="G56" s="28">
        <v>23515.99999999999</v>
      </c>
      <c r="H56" s="28">
        <v>52568</v>
      </c>
      <c r="I56" s="28">
        <v>23107</v>
      </c>
      <c r="J56" s="28">
        <v>32454.000000000007</v>
      </c>
      <c r="K56" s="28">
        <v>46020.000000000015</v>
      </c>
      <c r="L56" s="28">
        <v>31201</v>
      </c>
      <c r="M56" s="28">
        <v>50983.999999999985</v>
      </c>
      <c r="N56" s="28">
        <v>71638.99999999997</v>
      </c>
      <c r="O56" s="28">
        <v>60752</v>
      </c>
      <c r="P56" s="28">
        <v>24263</v>
      </c>
      <c r="Q56" s="28">
        <v>42365</v>
      </c>
      <c r="R56" s="28">
        <v>10836</v>
      </c>
      <c r="S56" s="28">
        <v>30252.999999999993</v>
      </c>
      <c r="T56" s="28">
        <v>174807</v>
      </c>
      <c r="U56" s="28">
        <v>24806</v>
      </c>
      <c r="V56" s="28">
        <v>29120</v>
      </c>
      <c r="W56" s="28">
        <v>24787.00000000001</v>
      </c>
      <c r="X56" s="28">
        <v>21775</v>
      </c>
      <c r="Y56" s="28">
        <v>17113</v>
      </c>
      <c r="Z56" s="28">
        <v>16634.000000000004</v>
      </c>
      <c r="AA56" s="28">
        <v>6561</v>
      </c>
      <c r="AB56" s="28">
        <v>42840</v>
      </c>
      <c r="AC56" s="28">
        <v>52655.99999999998</v>
      </c>
      <c r="AD56" s="28">
        <v>20723.000000000004</v>
      </c>
      <c r="AE56" s="28">
        <v>22921.000000000004</v>
      </c>
      <c r="AF56" s="28">
        <v>30770</v>
      </c>
      <c r="AG56" s="28">
        <v>44055.00000000001</v>
      </c>
      <c r="AH56" s="28">
        <v>7579.999999999999</v>
      </c>
      <c r="AI56" s="28">
        <v>65765</v>
      </c>
      <c r="AJ56" s="28">
        <v>84877</v>
      </c>
      <c r="AK56" s="28">
        <v>99146</v>
      </c>
      <c r="AL56" s="28">
        <v>97060</v>
      </c>
      <c r="AM56" s="28">
        <v>73457</v>
      </c>
      <c r="AN56" s="28">
        <v>79880</v>
      </c>
      <c r="AO56" s="28">
        <v>124397.00000000003</v>
      </c>
      <c r="AP56" s="28">
        <v>63989.00000000001</v>
      </c>
      <c r="AQ56" s="28">
        <v>12105.000000000002</v>
      </c>
      <c r="AR56" s="28">
        <v>167084.00000000003</v>
      </c>
      <c r="AS56" s="28">
        <v>29867</v>
      </c>
      <c r="AT56" s="28">
        <v>2087995</v>
      </c>
      <c r="AU56" s="28">
        <v>340457.00000000006</v>
      </c>
      <c r="AV56" s="28">
        <v>474773</v>
      </c>
      <c r="AW56" s="28">
        <v>32872</v>
      </c>
      <c r="AX56" s="28">
        <v>1396034.0000000002</v>
      </c>
      <c r="AY56" s="28">
        <v>389328.00000000006</v>
      </c>
      <c r="AZ56" s="28">
        <v>7698.999999999996</v>
      </c>
      <c r="BA56" s="28">
        <v>2641163</v>
      </c>
      <c r="BB56" s="28">
        <v>4729158</v>
      </c>
      <c r="BD56" s="28">
        <f t="shared" si="5"/>
        <v>0</v>
      </c>
      <c r="BE56" s="28">
        <f t="shared" si="6"/>
        <v>0</v>
      </c>
      <c r="BF56" s="28">
        <f t="shared" si="7"/>
        <v>0</v>
      </c>
    </row>
    <row r="57" spans="1:58" ht="12.75">
      <c r="A57" t="s">
        <v>441</v>
      </c>
      <c r="B57" s="13" t="s">
        <v>464</v>
      </c>
      <c r="C57" s="16">
        <f t="shared" si="4"/>
        <v>53</v>
      </c>
      <c r="D57" s="29">
        <v>47003</v>
      </c>
      <c r="E57" s="29">
        <v>3505</v>
      </c>
      <c r="F57" s="29">
        <v>8268</v>
      </c>
      <c r="G57" s="29">
        <v>7300</v>
      </c>
      <c r="H57" s="29">
        <v>6422</v>
      </c>
      <c r="I57" s="29">
        <v>2644</v>
      </c>
      <c r="J57" s="29">
        <v>10097</v>
      </c>
      <c r="K57" s="29">
        <v>13274</v>
      </c>
      <c r="L57" s="29">
        <v>7333</v>
      </c>
      <c r="M57" s="29">
        <v>7321</v>
      </c>
      <c r="N57" s="29">
        <v>7860</v>
      </c>
      <c r="O57" s="29">
        <v>14923</v>
      </c>
      <c r="P57" s="29">
        <v>7018</v>
      </c>
      <c r="Q57" s="29">
        <v>12366</v>
      </c>
      <c r="R57" s="29">
        <v>2814</v>
      </c>
      <c r="S57" s="29">
        <v>4144</v>
      </c>
      <c r="T57" s="29">
        <v>7230</v>
      </c>
      <c r="U57" s="29">
        <v>4616</v>
      </c>
      <c r="V57" s="29">
        <v>8217</v>
      </c>
      <c r="W57" s="29">
        <v>5899</v>
      </c>
      <c r="X57" s="29">
        <v>5792</v>
      </c>
      <c r="Y57" s="29">
        <v>6313</v>
      </c>
      <c r="Z57" s="29">
        <v>5518</v>
      </c>
      <c r="AA57" s="29">
        <v>647</v>
      </c>
      <c r="AB57" s="29">
        <v>4752</v>
      </c>
      <c r="AC57" s="29">
        <v>6337</v>
      </c>
      <c r="AD57" s="29">
        <v>2189</v>
      </c>
      <c r="AE57" s="29">
        <v>4276</v>
      </c>
      <c r="AF57" s="29">
        <v>1296</v>
      </c>
      <c r="AG57" s="29">
        <v>9319</v>
      </c>
      <c r="AH57" s="29">
        <v>2040</v>
      </c>
      <c r="AI57" s="29">
        <v>16183</v>
      </c>
      <c r="AJ57" s="29">
        <v>29210</v>
      </c>
      <c r="AK57" s="29">
        <v>107853</v>
      </c>
      <c r="AL57" s="29">
        <v>43018</v>
      </c>
      <c r="AM57" s="29">
        <v>25334</v>
      </c>
      <c r="AN57" s="29">
        <v>57154</v>
      </c>
      <c r="AO57" s="29">
        <v>75714</v>
      </c>
      <c r="AP57" s="29">
        <v>53726</v>
      </c>
      <c r="AQ57" s="29">
        <v>5357</v>
      </c>
      <c r="AR57" s="29">
        <v>275627</v>
      </c>
      <c r="AS57" s="29">
        <v>43482</v>
      </c>
      <c r="AT57" s="29">
        <v>969391</v>
      </c>
      <c r="AU57" s="29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969391</v>
      </c>
      <c r="BD57" s="28">
        <f t="shared" si="5"/>
        <v>0</v>
      </c>
      <c r="BE57" s="28">
        <f t="shared" si="6"/>
        <v>0</v>
      </c>
      <c r="BF57" s="28">
        <f t="shared" si="7"/>
        <v>0</v>
      </c>
    </row>
    <row r="58" spans="1:58" ht="12.75">
      <c r="A58" t="s">
        <v>442</v>
      </c>
      <c r="B58" s="13" t="s">
        <v>465</v>
      </c>
      <c r="C58" s="16">
        <f t="shared" si="4"/>
        <v>54</v>
      </c>
      <c r="D58" s="29">
        <v>36873</v>
      </c>
      <c r="E58" s="29">
        <v>2594</v>
      </c>
      <c r="F58" s="29">
        <v>5505</v>
      </c>
      <c r="G58" s="29">
        <v>5725</v>
      </c>
      <c r="H58" s="29">
        <v>4513</v>
      </c>
      <c r="I58" s="29">
        <v>1922</v>
      </c>
      <c r="J58" s="29">
        <v>7931</v>
      </c>
      <c r="K58" s="29">
        <v>10132</v>
      </c>
      <c r="L58" s="29">
        <v>5548</v>
      </c>
      <c r="M58" s="29">
        <v>5466</v>
      </c>
      <c r="N58" s="29">
        <v>5630</v>
      </c>
      <c r="O58" s="29">
        <v>11309</v>
      </c>
      <c r="P58" s="29">
        <v>5856</v>
      </c>
      <c r="Q58" s="29">
        <v>9599</v>
      </c>
      <c r="R58" s="29">
        <v>2128</v>
      </c>
      <c r="S58" s="29">
        <v>3086</v>
      </c>
      <c r="T58" s="29">
        <v>4892</v>
      </c>
      <c r="U58" s="29">
        <v>3371</v>
      </c>
      <c r="V58" s="29">
        <v>6137</v>
      </c>
      <c r="W58" s="29">
        <v>4522</v>
      </c>
      <c r="X58" s="29">
        <v>4497</v>
      </c>
      <c r="Y58" s="29">
        <v>5395</v>
      </c>
      <c r="Z58" s="29">
        <v>4426</v>
      </c>
      <c r="AA58" s="29">
        <v>474</v>
      </c>
      <c r="AB58" s="29">
        <v>3525</v>
      </c>
      <c r="AC58" s="29">
        <v>4663</v>
      </c>
      <c r="AD58" s="29">
        <v>1635</v>
      </c>
      <c r="AE58" s="29">
        <v>3409</v>
      </c>
      <c r="AF58" s="29">
        <v>876</v>
      </c>
      <c r="AG58" s="29">
        <v>7077</v>
      </c>
      <c r="AH58" s="29">
        <v>1695</v>
      </c>
      <c r="AI58" s="29">
        <v>12717</v>
      </c>
      <c r="AJ58" s="29">
        <v>24177</v>
      </c>
      <c r="AK58" s="29">
        <v>83320</v>
      </c>
      <c r="AL58" s="29">
        <v>35892</v>
      </c>
      <c r="AM58" s="29">
        <v>21080</v>
      </c>
      <c r="AN58" s="29">
        <v>44523</v>
      </c>
      <c r="AO58" s="29">
        <v>66932</v>
      </c>
      <c r="AP58" s="29">
        <v>44654</v>
      </c>
      <c r="AQ58" s="29">
        <v>4616</v>
      </c>
      <c r="AR58" s="29">
        <v>214804</v>
      </c>
      <c r="AS58" s="29">
        <v>37812</v>
      </c>
      <c r="AT58" s="29">
        <v>770938</v>
      </c>
      <c r="AU58" s="29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770938</v>
      </c>
      <c r="BD58" s="28">
        <f t="shared" si="5"/>
        <v>0</v>
      </c>
      <c r="BE58" s="28">
        <f t="shared" si="6"/>
        <v>0</v>
      </c>
      <c r="BF58" s="28">
        <f t="shared" si="7"/>
        <v>0</v>
      </c>
    </row>
    <row r="59" spans="1:58" ht="12.75">
      <c r="A59" t="s">
        <v>443</v>
      </c>
      <c r="B59" s="13" t="s">
        <v>466</v>
      </c>
      <c r="C59" s="16">
        <f t="shared" si="4"/>
        <v>55</v>
      </c>
      <c r="D59" s="29">
        <v>10130</v>
      </c>
      <c r="E59" s="29">
        <v>911</v>
      </c>
      <c r="F59" s="29">
        <v>2763</v>
      </c>
      <c r="G59" s="29">
        <v>1575</v>
      </c>
      <c r="H59" s="29">
        <v>1909</v>
      </c>
      <c r="I59" s="29">
        <v>722</v>
      </c>
      <c r="J59" s="29">
        <v>2166</v>
      </c>
      <c r="K59" s="29">
        <v>3142</v>
      </c>
      <c r="L59" s="29">
        <v>1785</v>
      </c>
      <c r="M59" s="29">
        <v>1855</v>
      </c>
      <c r="N59" s="29">
        <v>2230</v>
      </c>
      <c r="O59" s="29">
        <v>3614</v>
      </c>
      <c r="P59" s="29">
        <v>1162</v>
      </c>
      <c r="Q59" s="29">
        <v>2767</v>
      </c>
      <c r="R59" s="29">
        <v>686</v>
      </c>
      <c r="S59" s="29">
        <v>1058</v>
      </c>
      <c r="T59" s="29">
        <v>2338</v>
      </c>
      <c r="U59" s="29">
        <v>1245</v>
      </c>
      <c r="V59" s="29">
        <v>2080</v>
      </c>
      <c r="W59" s="29">
        <v>1377</v>
      </c>
      <c r="X59" s="29">
        <v>1295</v>
      </c>
      <c r="Y59" s="29">
        <v>918</v>
      </c>
      <c r="Z59" s="29">
        <v>1092</v>
      </c>
      <c r="AA59" s="29">
        <v>173</v>
      </c>
      <c r="AB59" s="29">
        <v>1227</v>
      </c>
      <c r="AC59" s="29">
        <v>1674</v>
      </c>
      <c r="AD59" s="29">
        <v>554</v>
      </c>
      <c r="AE59" s="29">
        <v>867</v>
      </c>
      <c r="AF59" s="29">
        <v>420</v>
      </c>
      <c r="AG59" s="29">
        <v>2242</v>
      </c>
      <c r="AH59" s="29">
        <v>345</v>
      </c>
      <c r="AI59" s="29">
        <v>3466</v>
      </c>
      <c r="AJ59" s="29">
        <v>5033</v>
      </c>
      <c r="AK59" s="29">
        <v>24533</v>
      </c>
      <c r="AL59" s="29">
        <v>7126</v>
      </c>
      <c r="AM59" s="29">
        <v>4254</v>
      </c>
      <c r="AN59" s="29">
        <v>12631</v>
      </c>
      <c r="AO59" s="29">
        <v>8782</v>
      </c>
      <c r="AP59" s="29">
        <v>9072</v>
      </c>
      <c r="AQ59" s="29">
        <v>741</v>
      </c>
      <c r="AR59" s="29">
        <v>25837</v>
      </c>
      <c r="AS59" s="29">
        <v>5670</v>
      </c>
      <c r="AT59" s="29">
        <v>163467</v>
      </c>
      <c r="AU59" s="29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163467</v>
      </c>
      <c r="BD59" s="28">
        <f t="shared" si="5"/>
        <v>0</v>
      </c>
      <c r="BE59" s="28">
        <f t="shared" si="6"/>
        <v>0</v>
      </c>
      <c r="BF59" s="28">
        <f t="shared" si="7"/>
        <v>0</v>
      </c>
    </row>
    <row r="60" spans="2:58" ht="12.75">
      <c r="B60" s="14" t="s">
        <v>467</v>
      </c>
      <c r="C60" s="16">
        <f t="shared" si="4"/>
        <v>56</v>
      </c>
      <c r="D60" s="29">
        <v>10128</v>
      </c>
      <c r="E60" s="29">
        <v>841</v>
      </c>
      <c r="F60" s="29">
        <v>2200</v>
      </c>
      <c r="G60" s="29">
        <v>1503</v>
      </c>
      <c r="H60" s="29">
        <v>1754</v>
      </c>
      <c r="I60" s="29">
        <v>672</v>
      </c>
      <c r="J60" s="29">
        <v>2097</v>
      </c>
      <c r="K60" s="29">
        <v>3048</v>
      </c>
      <c r="L60" s="29">
        <v>1706</v>
      </c>
      <c r="M60" s="29">
        <v>1762</v>
      </c>
      <c r="N60" s="29">
        <v>2139</v>
      </c>
      <c r="O60" s="29">
        <v>3488</v>
      </c>
      <c r="P60" s="29">
        <v>1145</v>
      </c>
      <c r="Q60" s="29">
        <v>2622</v>
      </c>
      <c r="R60" s="29">
        <v>664</v>
      </c>
      <c r="S60" s="29">
        <v>958</v>
      </c>
      <c r="T60" s="29">
        <v>1950</v>
      </c>
      <c r="U60" s="29">
        <v>1118</v>
      </c>
      <c r="V60" s="29">
        <v>1934</v>
      </c>
      <c r="W60" s="29">
        <v>1345</v>
      </c>
      <c r="X60" s="29">
        <v>1270</v>
      </c>
      <c r="Y60" s="29">
        <v>899</v>
      </c>
      <c r="Z60" s="29">
        <v>1072</v>
      </c>
      <c r="AA60" s="29">
        <v>163</v>
      </c>
      <c r="AB60" s="29">
        <v>1174</v>
      </c>
      <c r="AC60" s="29">
        <v>1647</v>
      </c>
      <c r="AD60" s="29">
        <v>526</v>
      </c>
      <c r="AE60" s="29">
        <v>845</v>
      </c>
      <c r="AF60" s="29">
        <v>406</v>
      </c>
      <c r="AG60" s="29">
        <v>2139</v>
      </c>
      <c r="AH60" s="29">
        <v>337</v>
      </c>
      <c r="AI60" s="29">
        <v>3162</v>
      </c>
      <c r="AJ60" s="29">
        <v>4897</v>
      </c>
      <c r="AK60" s="29">
        <v>24226</v>
      </c>
      <c r="AL60" s="29">
        <v>7110</v>
      </c>
      <c r="AM60" s="29">
        <v>4247</v>
      </c>
      <c r="AN60" s="29">
        <v>11185</v>
      </c>
      <c r="AO60" s="29">
        <v>8152</v>
      </c>
      <c r="AP60" s="29">
        <v>8999</v>
      </c>
      <c r="AQ60" s="29">
        <v>738</v>
      </c>
      <c r="AR60" s="29">
        <v>25761</v>
      </c>
      <c r="AS60" s="29">
        <v>5583</v>
      </c>
      <c r="AT60" s="29">
        <v>157612</v>
      </c>
      <c r="AU60" s="29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157612</v>
      </c>
      <c r="BD60" s="28">
        <f t="shared" si="5"/>
        <v>0</v>
      </c>
      <c r="BE60" s="28">
        <f t="shared" si="6"/>
        <v>0</v>
      </c>
      <c r="BF60" s="28">
        <f t="shared" si="7"/>
        <v>0</v>
      </c>
    </row>
    <row r="61" spans="2:58" ht="12.75">
      <c r="B61" s="13" t="s">
        <v>468</v>
      </c>
      <c r="C61" s="16">
        <f t="shared" si="4"/>
        <v>57</v>
      </c>
      <c r="D61" s="29">
        <v>2</v>
      </c>
      <c r="E61" s="29">
        <v>70</v>
      </c>
      <c r="F61" s="29">
        <v>563</v>
      </c>
      <c r="G61" s="29">
        <v>72</v>
      </c>
      <c r="H61" s="29">
        <v>155</v>
      </c>
      <c r="I61" s="29">
        <v>50</v>
      </c>
      <c r="J61" s="29">
        <v>69</v>
      </c>
      <c r="K61" s="29">
        <v>94</v>
      </c>
      <c r="L61" s="29">
        <v>79</v>
      </c>
      <c r="M61" s="29">
        <v>93</v>
      </c>
      <c r="N61" s="29">
        <v>91</v>
      </c>
      <c r="O61" s="29">
        <v>126</v>
      </c>
      <c r="P61" s="29">
        <v>17</v>
      </c>
      <c r="Q61" s="29">
        <v>145</v>
      </c>
      <c r="R61" s="29">
        <v>22</v>
      </c>
      <c r="S61" s="29">
        <v>100</v>
      </c>
      <c r="T61" s="29">
        <v>388</v>
      </c>
      <c r="U61" s="29">
        <v>127</v>
      </c>
      <c r="V61" s="29">
        <v>146</v>
      </c>
      <c r="W61" s="29">
        <v>32</v>
      </c>
      <c r="X61" s="29">
        <v>25</v>
      </c>
      <c r="Y61" s="29">
        <v>19</v>
      </c>
      <c r="Z61" s="29">
        <v>20</v>
      </c>
      <c r="AA61" s="29">
        <v>10</v>
      </c>
      <c r="AB61" s="29">
        <v>53</v>
      </c>
      <c r="AC61" s="29">
        <v>27</v>
      </c>
      <c r="AD61" s="29">
        <v>28</v>
      </c>
      <c r="AE61" s="29">
        <v>22</v>
      </c>
      <c r="AF61" s="29">
        <v>14</v>
      </c>
      <c r="AG61" s="29">
        <v>103</v>
      </c>
      <c r="AH61" s="29">
        <v>8</v>
      </c>
      <c r="AI61" s="29">
        <v>304</v>
      </c>
      <c r="AJ61" s="29">
        <v>136</v>
      </c>
      <c r="AK61" s="29">
        <v>307</v>
      </c>
      <c r="AL61" s="29">
        <v>16</v>
      </c>
      <c r="AM61" s="29">
        <v>7</v>
      </c>
      <c r="AN61" s="29">
        <v>1446</v>
      </c>
      <c r="AO61" s="29">
        <v>630</v>
      </c>
      <c r="AP61" s="29">
        <v>73</v>
      </c>
      <c r="AQ61" s="29">
        <v>3</v>
      </c>
      <c r="AR61" s="29">
        <v>76</v>
      </c>
      <c r="AS61" s="29">
        <v>87</v>
      </c>
      <c r="AT61" s="29">
        <v>5855</v>
      </c>
      <c r="AU61" s="29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5855</v>
      </c>
      <c r="BD61" s="28">
        <f t="shared" si="5"/>
        <v>0</v>
      </c>
      <c r="BE61" s="28">
        <f t="shared" si="6"/>
        <v>0</v>
      </c>
      <c r="BF61" s="28">
        <f t="shared" si="7"/>
        <v>0</v>
      </c>
    </row>
    <row r="62" spans="1:58" ht="12.75">
      <c r="A62" t="s">
        <v>444</v>
      </c>
      <c r="B62" s="13" t="s">
        <v>469</v>
      </c>
      <c r="C62" s="16">
        <f t="shared" si="4"/>
        <v>58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34986</v>
      </c>
      <c r="AS62" s="29">
        <v>0</v>
      </c>
      <c r="AT62" s="29">
        <v>34986</v>
      </c>
      <c r="AU62" s="29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34986</v>
      </c>
      <c r="BD62" s="28">
        <f t="shared" si="5"/>
        <v>0</v>
      </c>
      <c r="BE62" s="28">
        <f t="shared" si="6"/>
        <v>0</v>
      </c>
      <c r="BF62" s="28">
        <f t="shared" si="7"/>
        <v>0</v>
      </c>
    </row>
    <row r="63" spans="1:58" ht="12.75">
      <c r="A63" t="s">
        <v>445</v>
      </c>
      <c r="B63" s="13" t="s">
        <v>470</v>
      </c>
      <c r="C63" s="16">
        <f t="shared" si="4"/>
        <v>59</v>
      </c>
      <c r="D63" s="29">
        <v>63410</v>
      </c>
      <c r="E63" s="29">
        <v>11337</v>
      </c>
      <c r="F63" s="29">
        <v>35014</v>
      </c>
      <c r="G63" s="29">
        <v>7091</v>
      </c>
      <c r="H63" s="29">
        <v>11216</v>
      </c>
      <c r="I63" s="29">
        <v>5202</v>
      </c>
      <c r="J63" s="29">
        <v>11802</v>
      </c>
      <c r="K63" s="29">
        <v>6502</v>
      </c>
      <c r="L63" s="29">
        <v>6388</v>
      </c>
      <c r="M63" s="29">
        <v>5749</v>
      </c>
      <c r="N63" s="29">
        <v>-594</v>
      </c>
      <c r="O63" s="29">
        <v>6784</v>
      </c>
      <c r="P63" s="29">
        <v>9667</v>
      </c>
      <c r="Q63" s="29">
        <v>13999</v>
      </c>
      <c r="R63" s="29">
        <v>2287</v>
      </c>
      <c r="S63" s="29">
        <v>8771</v>
      </c>
      <c r="T63" s="29">
        <v>7257</v>
      </c>
      <c r="U63" s="29">
        <v>3137</v>
      </c>
      <c r="V63" s="29">
        <v>12484</v>
      </c>
      <c r="W63" s="29">
        <v>2866</v>
      </c>
      <c r="X63" s="29">
        <v>7778</v>
      </c>
      <c r="Y63" s="29">
        <v>5980</v>
      </c>
      <c r="Z63" s="29">
        <v>859</v>
      </c>
      <c r="AA63" s="29">
        <v>219</v>
      </c>
      <c r="AB63" s="29">
        <v>5344</v>
      </c>
      <c r="AC63" s="29">
        <v>5001</v>
      </c>
      <c r="AD63" s="29">
        <v>661</v>
      </c>
      <c r="AE63" s="29">
        <v>7285</v>
      </c>
      <c r="AF63" s="29">
        <v>557</v>
      </c>
      <c r="AG63" s="29">
        <v>8040</v>
      </c>
      <c r="AH63" s="29">
        <v>3568</v>
      </c>
      <c r="AI63" s="29">
        <v>59557</v>
      </c>
      <c r="AJ63" s="29">
        <v>66751</v>
      </c>
      <c r="AK63" s="29">
        <v>121261</v>
      </c>
      <c r="AL63" s="29">
        <v>54597</v>
      </c>
      <c r="AM63" s="29">
        <v>49117</v>
      </c>
      <c r="AN63" s="29">
        <v>86236</v>
      </c>
      <c r="AO63" s="29">
        <v>71523</v>
      </c>
      <c r="AP63" s="29">
        <v>45247</v>
      </c>
      <c r="AQ63" s="29">
        <v>170624</v>
      </c>
      <c r="AR63" s="29">
        <v>35716</v>
      </c>
      <c r="AS63" s="29">
        <v>1627</v>
      </c>
      <c r="AT63" s="29">
        <v>1037917</v>
      </c>
      <c r="AU63" s="29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1037917</v>
      </c>
      <c r="BD63" s="28">
        <f t="shared" si="5"/>
        <v>0</v>
      </c>
      <c r="BE63" s="28">
        <f t="shared" si="6"/>
        <v>0</v>
      </c>
      <c r="BF63" s="28">
        <f t="shared" si="7"/>
        <v>0</v>
      </c>
    </row>
    <row r="64" spans="2:58" ht="12.75">
      <c r="B64" s="13" t="s">
        <v>471</v>
      </c>
      <c r="C64" s="16">
        <f t="shared" si="4"/>
        <v>60</v>
      </c>
      <c r="D64" s="29">
        <v>47984</v>
      </c>
      <c r="E64" s="29">
        <v>277</v>
      </c>
      <c r="F64" s="29">
        <v>0</v>
      </c>
      <c r="G64" s="29">
        <v>286</v>
      </c>
      <c r="H64" s="29">
        <v>0</v>
      </c>
      <c r="I64" s="29">
        <v>0</v>
      </c>
      <c r="J64" s="29">
        <v>1699</v>
      </c>
      <c r="K64" s="29">
        <v>296</v>
      </c>
      <c r="L64" s="29">
        <v>104</v>
      </c>
      <c r="M64" s="29">
        <v>444</v>
      </c>
      <c r="N64" s="29">
        <v>0</v>
      </c>
      <c r="O64" s="29">
        <v>113</v>
      </c>
      <c r="P64" s="29">
        <v>2022</v>
      </c>
      <c r="Q64" s="29">
        <v>933</v>
      </c>
      <c r="R64" s="29">
        <v>138</v>
      </c>
      <c r="S64" s="29">
        <v>0</v>
      </c>
      <c r="T64" s="29">
        <v>0</v>
      </c>
      <c r="U64" s="29">
        <v>44</v>
      </c>
      <c r="V64" s="29">
        <v>40</v>
      </c>
      <c r="W64" s="29">
        <v>38</v>
      </c>
      <c r="X64" s="29">
        <v>1865</v>
      </c>
      <c r="Y64" s="29">
        <v>4835</v>
      </c>
      <c r="Z64" s="29">
        <v>255</v>
      </c>
      <c r="AA64" s="29">
        <v>9</v>
      </c>
      <c r="AB64" s="29">
        <v>619</v>
      </c>
      <c r="AC64" s="29">
        <v>159</v>
      </c>
      <c r="AD64" s="29">
        <v>184</v>
      </c>
      <c r="AE64" s="29">
        <v>30</v>
      </c>
      <c r="AF64" s="29">
        <v>0</v>
      </c>
      <c r="AG64" s="29">
        <v>831</v>
      </c>
      <c r="AH64" s="29">
        <v>840</v>
      </c>
      <c r="AI64" s="29">
        <v>0</v>
      </c>
      <c r="AJ64" s="29">
        <v>22784</v>
      </c>
      <c r="AK64" s="29">
        <v>42378</v>
      </c>
      <c r="AL64" s="29">
        <v>19272</v>
      </c>
      <c r="AM64" s="29">
        <v>8824</v>
      </c>
      <c r="AN64" s="29">
        <v>1155</v>
      </c>
      <c r="AO64" s="29">
        <v>40072</v>
      </c>
      <c r="AP64" s="29">
        <v>12220</v>
      </c>
      <c r="AQ64" s="29">
        <v>2169</v>
      </c>
      <c r="AR64" s="29">
        <v>0</v>
      </c>
      <c r="AS64" s="29">
        <v>0</v>
      </c>
      <c r="AT64" s="29">
        <v>212919</v>
      </c>
      <c r="AU64" s="29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212919</v>
      </c>
      <c r="BD64" s="28">
        <f t="shared" si="5"/>
        <v>0</v>
      </c>
      <c r="BE64" s="28">
        <f t="shared" si="6"/>
        <v>0</v>
      </c>
      <c r="BF64" s="28">
        <f t="shared" si="7"/>
        <v>0</v>
      </c>
    </row>
    <row r="65" spans="2:58" ht="12.75">
      <c r="B65" s="13" t="s">
        <v>472</v>
      </c>
      <c r="C65" s="16">
        <f t="shared" si="4"/>
        <v>61</v>
      </c>
      <c r="D65" s="29">
        <v>15426</v>
      </c>
      <c r="E65" s="29">
        <v>11060</v>
      </c>
      <c r="F65" s="29">
        <v>35014</v>
      </c>
      <c r="G65" s="29">
        <v>6805</v>
      </c>
      <c r="H65" s="29">
        <v>11216</v>
      </c>
      <c r="I65" s="29">
        <v>5202</v>
      </c>
      <c r="J65" s="29">
        <v>10103</v>
      </c>
      <c r="K65" s="29">
        <v>6206</v>
      </c>
      <c r="L65" s="29">
        <v>6284</v>
      </c>
      <c r="M65" s="29">
        <v>5305</v>
      </c>
      <c r="N65" s="29">
        <v>-594</v>
      </c>
      <c r="O65" s="29">
        <v>6671</v>
      </c>
      <c r="P65" s="29">
        <v>7645</v>
      </c>
      <c r="Q65" s="29">
        <v>13066</v>
      </c>
      <c r="R65" s="29">
        <v>2149</v>
      </c>
      <c r="S65" s="29">
        <v>8771</v>
      </c>
      <c r="T65" s="29">
        <v>7257</v>
      </c>
      <c r="U65" s="29">
        <v>3093</v>
      </c>
      <c r="V65" s="29">
        <v>12444</v>
      </c>
      <c r="W65" s="29">
        <v>2828</v>
      </c>
      <c r="X65" s="29">
        <v>5913</v>
      </c>
      <c r="Y65" s="29">
        <v>1145</v>
      </c>
      <c r="Z65" s="29">
        <v>604</v>
      </c>
      <c r="AA65" s="29">
        <v>210</v>
      </c>
      <c r="AB65" s="29">
        <v>4725</v>
      </c>
      <c r="AC65" s="29">
        <v>4842</v>
      </c>
      <c r="AD65" s="29">
        <v>477</v>
      </c>
      <c r="AE65" s="29">
        <v>7255</v>
      </c>
      <c r="AF65" s="29">
        <v>557</v>
      </c>
      <c r="AG65" s="29">
        <v>7209</v>
      </c>
      <c r="AH65" s="29">
        <v>2728</v>
      </c>
      <c r="AI65" s="29">
        <v>59557</v>
      </c>
      <c r="AJ65" s="29">
        <v>43967</v>
      </c>
      <c r="AK65" s="29">
        <v>78883</v>
      </c>
      <c r="AL65" s="29">
        <v>35325</v>
      </c>
      <c r="AM65" s="29">
        <v>40293</v>
      </c>
      <c r="AN65" s="29">
        <v>85081</v>
      </c>
      <c r="AO65" s="29">
        <v>31451</v>
      </c>
      <c r="AP65" s="29">
        <v>33027</v>
      </c>
      <c r="AQ65" s="29">
        <v>168455</v>
      </c>
      <c r="AR65" s="29">
        <v>35716</v>
      </c>
      <c r="AS65" s="29">
        <v>1627</v>
      </c>
      <c r="AT65" s="29">
        <v>824998</v>
      </c>
      <c r="AU65" s="29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824998</v>
      </c>
      <c r="BD65" s="28">
        <f t="shared" si="5"/>
        <v>0</v>
      </c>
      <c r="BE65" s="28">
        <f t="shared" si="6"/>
        <v>0</v>
      </c>
      <c r="BF65" s="28">
        <f t="shared" si="7"/>
        <v>0</v>
      </c>
    </row>
    <row r="66" spans="1:58" ht="12.75">
      <c r="A66" t="s">
        <v>446</v>
      </c>
      <c r="B66" s="13" t="s">
        <v>447</v>
      </c>
      <c r="C66" s="16">
        <f t="shared" si="4"/>
        <v>62</v>
      </c>
      <c r="D66" s="28">
        <v>110413</v>
      </c>
      <c r="E66" s="28">
        <v>14842</v>
      </c>
      <c r="F66" s="28">
        <v>43282</v>
      </c>
      <c r="G66" s="28">
        <v>14391</v>
      </c>
      <c r="H66" s="28">
        <v>17638</v>
      </c>
      <c r="I66" s="28">
        <v>7846</v>
      </c>
      <c r="J66" s="28">
        <v>21899</v>
      </c>
      <c r="K66" s="28">
        <v>19776</v>
      </c>
      <c r="L66" s="28">
        <v>13721</v>
      </c>
      <c r="M66" s="28">
        <v>13070</v>
      </c>
      <c r="N66" s="28">
        <v>7266</v>
      </c>
      <c r="O66" s="28">
        <v>21707</v>
      </c>
      <c r="P66" s="28">
        <v>16685</v>
      </c>
      <c r="Q66" s="28">
        <v>26365</v>
      </c>
      <c r="R66" s="28">
        <v>5101</v>
      </c>
      <c r="S66" s="28">
        <v>12915</v>
      </c>
      <c r="T66" s="28">
        <v>14487</v>
      </c>
      <c r="U66" s="28">
        <v>7753</v>
      </c>
      <c r="V66" s="28">
        <v>20701</v>
      </c>
      <c r="W66" s="28">
        <v>8765</v>
      </c>
      <c r="X66" s="28">
        <v>13570</v>
      </c>
      <c r="Y66" s="28">
        <v>12293</v>
      </c>
      <c r="Z66" s="28">
        <v>6377</v>
      </c>
      <c r="AA66" s="28">
        <v>866</v>
      </c>
      <c r="AB66" s="28">
        <v>10096</v>
      </c>
      <c r="AC66" s="28">
        <v>11338</v>
      </c>
      <c r="AD66" s="28">
        <v>2850</v>
      </c>
      <c r="AE66" s="28">
        <v>11561</v>
      </c>
      <c r="AF66" s="28">
        <v>1853</v>
      </c>
      <c r="AG66" s="28">
        <v>17359</v>
      </c>
      <c r="AH66" s="28">
        <v>5608</v>
      </c>
      <c r="AI66" s="28">
        <v>75740</v>
      </c>
      <c r="AJ66" s="28">
        <v>95961</v>
      </c>
      <c r="AK66" s="28">
        <v>229114</v>
      </c>
      <c r="AL66" s="28">
        <v>97615</v>
      </c>
      <c r="AM66" s="28">
        <v>74451</v>
      </c>
      <c r="AN66" s="28">
        <v>143390</v>
      </c>
      <c r="AO66" s="28">
        <v>147237</v>
      </c>
      <c r="AP66" s="28">
        <v>98973</v>
      </c>
      <c r="AQ66" s="28">
        <v>175981</v>
      </c>
      <c r="AR66" s="28">
        <v>311343</v>
      </c>
      <c r="AS66" s="28">
        <v>45109</v>
      </c>
      <c r="AT66" s="28">
        <v>2007308</v>
      </c>
      <c r="AU66" s="28">
        <v>0</v>
      </c>
      <c r="AV66" s="28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2007308</v>
      </c>
      <c r="BD66" s="28">
        <f t="shared" si="5"/>
        <v>0</v>
      </c>
      <c r="BE66" s="28">
        <f t="shared" si="6"/>
        <v>0</v>
      </c>
      <c r="BF66" s="28">
        <f t="shared" si="7"/>
        <v>0</v>
      </c>
    </row>
    <row r="67" spans="1:58" ht="12.75">
      <c r="A67" t="s">
        <v>448</v>
      </c>
      <c r="B67" s="13" t="s">
        <v>473</v>
      </c>
      <c r="C67" s="16">
        <f t="shared" si="4"/>
        <v>63</v>
      </c>
      <c r="D67" s="29">
        <v>1177</v>
      </c>
      <c r="E67" s="29">
        <v>299</v>
      </c>
      <c r="F67" s="29">
        <v>441</v>
      </c>
      <c r="G67" s="29">
        <v>369</v>
      </c>
      <c r="H67" s="29">
        <v>508</v>
      </c>
      <c r="I67" s="29">
        <v>210</v>
      </c>
      <c r="J67" s="29">
        <v>493</v>
      </c>
      <c r="K67" s="29">
        <v>670</v>
      </c>
      <c r="L67" s="29">
        <v>396</v>
      </c>
      <c r="M67" s="29">
        <v>460</v>
      </c>
      <c r="N67" s="29">
        <v>583</v>
      </c>
      <c r="O67" s="29">
        <v>805</v>
      </c>
      <c r="P67" s="29">
        <v>315</v>
      </c>
      <c r="Q67" s="29">
        <v>623</v>
      </c>
      <c r="R67" s="29">
        <v>150</v>
      </c>
      <c r="S67" s="29">
        <v>282</v>
      </c>
      <c r="T67" s="29">
        <v>869</v>
      </c>
      <c r="U67" s="29">
        <v>274</v>
      </c>
      <c r="V67" s="29">
        <v>452</v>
      </c>
      <c r="W67" s="29">
        <v>317</v>
      </c>
      <c r="X67" s="29">
        <v>279</v>
      </c>
      <c r="Y67" s="29">
        <v>241</v>
      </c>
      <c r="Z67" s="29">
        <v>253</v>
      </c>
      <c r="AA67" s="29">
        <v>52</v>
      </c>
      <c r="AB67" s="29">
        <v>364</v>
      </c>
      <c r="AC67" s="29">
        <v>486</v>
      </c>
      <c r="AD67" s="29">
        <v>178</v>
      </c>
      <c r="AE67" s="29">
        <v>325</v>
      </c>
      <c r="AF67" s="29">
        <v>203</v>
      </c>
      <c r="AG67" s="29">
        <v>579</v>
      </c>
      <c r="AH67" s="29">
        <v>82</v>
      </c>
      <c r="AI67" s="29">
        <v>1182</v>
      </c>
      <c r="AJ67" s="29">
        <v>771</v>
      </c>
      <c r="AK67" s="29">
        <v>4494</v>
      </c>
      <c r="AL67" s="29">
        <v>1551</v>
      </c>
      <c r="AM67" s="29">
        <v>2818</v>
      </c>
      <c r="AN67" s="29">
        <v>3028</v>
      </c>
      <c r="AO67" s="29">
        <v>1675</v>
      </c>
      <c r="AP67" s="29">
        <v>1120</v>
      </c>
      <c r="AQ67" s="29">
        <v>158</v>
      </c>
      <c r="AR67" s="29">
        <v>38</v>
      </c>
      <c r="AS67" s="29">
        <v>924</v>
      </c>
      <c r="AT67" s="29">
        <v>30494</v>
      </c>
      <c r="AU67" s="29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30494</v>
      </c>
      <c r="BD67" s="28">
        <f t="shared" si="5"/>
        <v>0</v>
      </c>
      <c r="BE67" s="28">
        <f t="shared" si="6"/>
        <v>0</v>
      </c>
      <c r="BF67" s="28">
        <f t="shared" si="7"/>
        <v>0</v>
      </c>
    </row>
    <row r="68" spans="1:58" ht="12.75">
      <c r="A68" t="s">
        <v>449</v>
      </c>
      <c r="B68" s="13" t="s">
        <v>474</v>
      </c>
      <c r="C68" s="16">
        <f t="shared" si="4"/>
        <v>64</v>
      </c>
      <c r="D68" s="29">
        <v>-24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-174</v>
      </c>
      <c r="K68" s="29">
        <v>-223</v>
      </c>
      <c r="L68" s="29">
        <v>-150</v>
      </c>
      <c r="M68" s="29">
        <v>-230</v>
      </c>
      <c r="N68" s="29">
        <v>-251</v>
      </c>
      <c r="O68" s="29">
        <v>-41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-112</v>
      </c>
      <c r="Y68" s="29">
        <v>0</v>
      </c>
      <c r="Z68" s="29">
        <v>0</v>
      </c>
      <c r="AA68" s="29">
        <v>0</v>
      </c>
      <c r="AB68" s="29">
        <v>-107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-508</v>
      </c>
      <c r="AJ68" s="29">
        <v>-445</v>
      </c>
      <c r="AK68" s="29">
        <v>0</v>
      </c>
      <c r="AL68" s="29">
        <v>-510</v>
      </c>
      <c r="AM68" s="29">
        <v>-243</v>
      </c>
      <c r="AN68" s="29">
        <v>0</v>
      </c>
      <c r="AO68" s="29">
        <v>-28</v>
      </c>
      <c r="AP68" s="29">
        <v>-335</v>
      </c>
      <c r="AQ68" s="29">
        <v>0</v>
      </c>
      <c r="AR68" s="29">
        <v>0</v>
      </c>
      <c r="AS68" s="29">
        <v>0</v>
      </c>
      <c r="AT68" s="29">
        <v>-3381</v>
      </c>
      <c r="AU68" s="29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-3381</v>
      </c>
      <c r="BD68" s="28">
        <f t="shared" si="5"/>
        <v>0</v>
      </c>
      <c r="BE68" s="28">
        <f t="shared" si="6"/>
        <v>0</v>
      </c>
      <c r="BF68" s="28">
        <f t="shared" si="7"/>
        <v>0</v>
      </c>
    </row>
    <row r="69" spans="1:58" ht="12.75">
      <c r="A69" t="s">
        <v>450</v>
      </c>
      <c r="B69" s="13" t="s">
        <v>475</v>
      </c>
      <c r="C69" s="16">
        <f t="shared" si="4"/>
        <v>65</v>
      </c>
      <c r="D69" s="29">
        <v>111566</v>
      </c>
      <c r="E69" s="29">
        <v>15141</v>
      </c>
      <c r="F69" s="29">
        <v>43723</v>
      </c>
      <c r="G69" s="29">
        <v>14760</v>
      </c>
      <c r="H69" s="29">
        <v>18146</v>
      </c>
      <c r="I69" s="29">
        <v>8056</v>
      </c>
      <c r="J69" s="29">
        <v>22218</v>
      </c>
      <c r="K69" s="29">
        <v>20223</v>
      </c>
      <c r="L69" s="29">
        <v>13967</v>
      </c>
      <c r="M69" s="29">
        <v>13300</v>
      </c>
      <c r="N69" s="29">
        <v>7598</v>
      </c>
      <c r="O69" s="29">
        <v>22471</v>
      </c>
      <c r="P69" s="29">
        <v>17000</v>
      </c>
      <c r="Q69" s="29">
        <v>26988</v>
      </c>
      <c r="R69" s="29">
        <v>5251</v>
      </c>
      <c r="S69" s="29">
        <v>13197</v>
      </c>
      <c r="T69" s="29">
        <v>15356</v>
      </c>
      <c r="U69" s="29">
        <v>8027</v>
      </c>
      <c r="V69" s="29">
        <v>21153</v>
      </c>
      <c r="W69" s="29">
        <v>9082</v>
      </c>
      <c r="X69" s="29">
        <v>13737</v>
      </c>
      <c r="Y69" s="29">
        <v>12534</v>
      </c>
      <c r="Z69" s="29">
        <v>6630</v>
      </c>
      <c r="AA69" s="29">
        <v>918</v>
      </c>
      <c r="AB69" s="29">
        <v>10353</v>
      </c>
      <c r="AC69" s="29">
        <v>11824</v>
      </c>
      <c r="AD69" s="29">
        <v>3028</v>
      </c>
      <c r="AE69" s="29">
        <v>11886</v>
      </c>
      <c r="AF69" s="29">
        <v>2056</v>
      </c>
      <c r="AG69" s="29">
        <v>17938</v>
      </c>
      <c r="AH69" s="29">
        <v>5690</v>
      </c>
      <c r="AI69" s="29">
        <v>76414</v>
      </c>
      <c r="AJ69" s="29">
        <v>96287</v>
      </c>
      <c r="AK69" s="29">
        <v>233608</v>
      </c>
      <c r="AL69" s="29">
        <v>98656</v>
      </c>
      <c r="AM69" s="29">
        <v>77026</v>
      </c>
      <c r="AN69" s="29">
        <v>146418</v>
      </c>
      <c r="AO69" s="29">
        <v>148884</v>
      </c>
      <c r="AP69" s="29">
        <v>99758</v>
      </c>
      <c r="AQ69" s="29">
        <v>176139</v>
      </c>
      <c r="AR69" s="29">
        <v>311381</v>
      </c>
      <c r="AS69" s="29">
        <v>46033</v>
      </c>
      <c r="AT69" s="29">
        <v>2034421</v>
      </c>
      <c r="AU69" s="29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2034421</v>
      </c>
      <c r="BD69" s="28">
        <f t="shared" si="5"/>
        <v>0</v>
      </c>
      <c r="BE69" s="28">
        <f t="shared" si="6"/>
        <v>0</v>
      </c>
      <c r="BF69" s="28">
        <f t="shared" si="7"/>
        <v>0</v>
      </c>
    </row>
    <row r="70" spans="1:58" ht="12.75">
      <c r="A70" t="s">
        <v>451</v>
      </c>
      <c r="B70" s="13" t="s">
        <v>452</v>
      </c>
      <c r="C70" s="16">
        <f t="shared" si="4"/>
        <v>66</v>
      </c>
      <c r="D70" s="29">
        <v>198593</v>
      </c>
      <c r="E70" s="29">
        <v>38204</v>
      </c>
      <c r="F70" s="29">
        <v>86895</v>
      </c>
      <c r="G70" s="29">
        <v>38276</v>
      </c>
      <c r="H70" s="29">
        <v>70714</v>
      </c>
      <c r="I70" s="29">
        <v>31163</v>
      </c>
      <c r="J70" s="29">
        <v>54672</v>
      </c>
      <c r="K70" s="29">
        <v>66243</v>
      </c>
      <c r="L70" s="29">
        <v>45168</v>
      </c>
      <c r="M70" s="29">
        <v>64284</v>
      </c>
      <c r="N70" s="29">
        <v>79237</v>
      </c>
      <c r="O70" s="29">
        <v>83223</v>
      </c>
      <c r="P70" s="29">
        <v>41263</v>
      </c>
      <c r="Q70" s="29">
        <v>69353</v>
      </c>
      <c r="R70" s="29">
        <v>16087</v>
      </c>
      <c r="S70" s="29">
        <v>43450</v>
      </c>
      <c r="T70" s="29">
        <v>190163</v>
      </c>
      <c r="U70" s="29">
        <v>32833</v>
      </c>
      <c r="V70" s="29">
        <v>50273</v>
      </c>
      <c r="W70" s="29">
        <v>33869</v>
      </c>
      <c r="X70" s="29">
        <v>35512</v>
      </c>
      <c r="Y70" s="29">
        <v>29647</v>
      </c>
      <c r="Z70" s="29">
        <v>23264</v>
      </c>
      <c r="AA70" s="29">
        <v>7479</v>
      </c>
      <c r="AB70" s="29">
        <v>53193</v>
      </c>
      <c r="AC70" s="29">
        <v>64480</v>
      </c>
      <c r="AD70" s="29">
        <v>23751</v>
      </c>
      <c r="AE70" s="29">
        <v>34807</v>
      </c>
      <c r="AF70" s="29">
        <v>32826</v>
      </c>
      <c r="AG70" s="29">
        <v>61993</v>
      </c>
      <c r="AH70" s="29">
        <v>13270</v>
      </c>
      <c r="AI70" s="29">
        <v>142179</v>
      </c>
      <c r="AJ70" s="29">
        <v>181164</v>
      </c>
      <c r="AK70" s="29">
        <v>332754</v>
      </c>
      <c r="AL70" s="29">
        <v>195716</v>
      </c>
      <c r="AM70" s="29">
        <v>150483</v>
      </c>
      <c r="AN70" s="29">
        <v>226298</v>
      </c>
      <c r="AO70" s="29">
        <v>273281</v>
      </c>
      <c r="AP70" s="29">
        <v>163747</v>
      </c>
      <c r="AQ70" s="29">
        <v>188244</v>
      </c>
      <c r="AR70" s="29">
        <v>478465</v>
      </c>
      <c r="AS70" s="29">
        <v>75900</v>
      </c>
      <c r="AT70" s="29">
        <v>4122416</v>
      </c>
      <c r="AU70" s="29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4122416</v>
      </c>
      <c r="BD70" s="28">
        <f t="shared" si="5"/>
        <v>0</v>
      </c>
      <c r="BE70" s="28">
        <f t="shared" si="6"/>
        <v>0</v>
      </c>
      <c r="BF70" s="28">
        <f t="shared" si="7"/>
        <v>0</v>
      </c>
    </row>
    <row r="71" spans="2:58" ht="12.75">
      <c r="B71" s="13" t="s">
        <v>453</v>
      </c>
      <c r="C71" s="16">
        <f>C70+1</f>
        <v>67</v>
      </c>
      <c r="D71" s="28">
        <v>18400802</v>
      </c>
      <c r="E71" s="28">
        <v>217207</v>
      </c>
      <c r="F71" s="30">
        <v>53870</v>
      </c>
      <c r="G71" s="28">
        <v>566031</v>
      </c>
      <c r="H71" s="28">
        <v>115775</v>
      </c>
      <c r="I71" s="28">
        <v>76515</v>
      </c>
      <c r="J71" s="28">
        <v>759927</v>
      </c>
      <c r="K71" s="28">
        <v>473363</v>
      </c>
      <c r="L71" s="28">
        <v>256422</v>
      </c>
      <c r="M71" s="28">
        <v>251704</v>
      </c>
      <c r="N71" s="28">
        <v>98740</v>
      </c>
      <c r="O71" s="28">
        <v>426869</v>
      </c>
      <c r="P71" s="28">
        <v>1064151</v>
      </c>
      <c r="Q71" s="28">
        <v>570719</v>
      </c>
      <c r="R71" s="28">
        <v>98203</v>
      </c>
      <c r="S71" s="28">
        <v>136427</v>
      </c>
      <c r="T71" s="28">
        <v>87384</v>
      </c>
      <c r="U71" s="28">
        <v>132705</v>
      </c>
      <c r="V71" s="28">
        <v>217878</v>
      </c>
      <c r="W71" s="28">
        <v>280950</v>
      </c>
      <c r="X71" s="28">
        <v>971007</v>
      </c>
      <c r="Y71" s="28">
        <v>1860198</v>
      </c>
      <c r="Z71" s="28">
        <v>640915</v>
      </c>
      <c r="AA71" s="28">
        <v>29122</v>
      </c>
      <c r="AB71" s="28">
        <v>420531</v>
      </c>
      <c r="AC71" s="28">
        <v>452418</v>
      </c>
      <c r="AD71" s="28">
        <v>192359</v>
      </c>
      <c r="AE71" s="28">
        <v>279364</v>
      </c>
      <c r="AF71" s="28">
        <v>34992</v>
      </c>
      <c r="AG71" s="28">
        <v>837679</v>
      </c>
      <c r="AH71" s="28">
        <v>310701</v>
      </c>
      <c r="AI71" s="28">
        <v>380027</v>
      </c>
      <c r="AJ71" s="28">
        <v>5932767</v>
      </c>
      <c r="AK71" s="28">
        <v>15480735</v>
      </c>
      <c r="AL71" s="28">
        <v>3924013</v>
      </c>
      <c r="AM71" s="28">
        <v>1684699</v>
      </c>
      <c r="AN71" s="28">
        <v>931230</v>
      </c>
      <c r="AO71" s="28">
        <v>11383613</v>
      </c>
      <c r="AP71" s="28">
        <v>4557528</v>
      </c>
      <c r="AQ71" s="28">
        <v>604527</v>
      </c>
      <c r="AR71" s="28">
        <v>9782870</v>
      </c>
      <c r="AS71" s="28">
        <v>8270026</v>
      </c>
      <c r="AT71" s="28">
        <v>93246963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93246963</v>
      </c>
      <c r="BD71" s="28">
        <f t="shared" si="5"/>
        <v>0</v>
      </c>
      <c r="BE71" s="28">
        <f t="shared" si="6"/>
        <v>0</v>
      </c>
      <c r="BF71" s="28">
        <f t="shared" si="7"/>
        <v>0</v>
      </c>
    </row>
    <row r="73" spans="4:58" ht="12.75">
      <c r="D73" s="28">
        <f>SUM(D5:D46)-D47</f>
        <v>0</v>
      </c>
      <c r="E73" s="28">
        <f aca="true" t="shared" si="8" ref="E73:BB73">SUM(E5:E46)-E47</f>
        <v>0</v>
      </c>
      <c r="F73" s="28">
        <f t="shared" si="8"/>
        <v>0</v>
      </c>
      <c r="G73" s="28">
        <f t="shared" si="8"/>
        <v>0</v>
      </c>
      <c r="H73" s="28">
        <f t="shared" si="8"/>
        <v>0</v>
      </c>
      <c r="I73" s="28">
        <f t="shared" si="8"/>
        <v>0</v>
      </c>
      <c r="J73" s="28">
        <f t="shared" si="8"/>
        <v>0</v>
      </c>
      <c r="K73" s="28">
        <f t="shared" si="8"/>
        <v>0</v>
      </c>
      <c r="L73" s="28">
        <f t="shared" si="8"/>
        <v>0</v>
      </c>
      <c r="M73" s="28">
        <f t="shared" si="8"/>
        <v>0</v>
      </c>
      <c r="N73" s="28">
        <f t="shared" si="8"/>
        <v>0</v>
      </c>
      <c r="O73" s="28">
        <f t="shared" si="8"/>
        <v>0</v>
      </c>
      <c r="P73" s="28">
        <f t="shared" si="8"/>
        <v>0</v>
      </c>
      <c r="Q73" s="28">
        <f t="shared" si="8"/>
        <v>0</v>
      </c>
      <c r="R73" s="28">
        <f t="shared" si="8"/>
        <v>0</v>
      </c>
      <c r="S73" s="28">
        <f t="shared" si="8"/>
        <v>0</v>
      </c>
      <c r="T73" s="28">
        <f t="shared" si="8"/>
        <v>0</v>
      </c>
      <c r="U73" s="28">
        <f t="shared" si="8"/>
        <v>0</v>
      </c>
      <c r="V73" s="28">
        <f t="shared" si="8"/>
        <v>0</v>
      </c>
      <c r="W73" s="28">
        <f t="shared" si="8"/>
        <v>0</v>
      </c>
      <c r="X73" s="28">
        <f t="shared" si="8"/>
        <v>0</v>
      </c>
      <c r="Y73" s="28">
        <f t="shared" si="8"/>
        <v>0</v>
      </c>
      <c r="Z73" s="28">
        <f t="shared" si="8"/>
        <v>0</v>
      </c>
      <c r="AA73" s="28">
        <f t="shared" si="8"/>
        <v>0</v>
      </c>
      <c r="AB73" s="28">
        <f t="shared" si="8"/>
        <v>0</v>
      </c>
      <c r="AC73" s="28">
        <f t="shared" si="8"/>
        <v>0</v>
      </c>
      <c r="AD73" s="28">
        <f t="shared" si="8"/>
        <v>0</v>
      </c>
      <c r="AE73" s="28">
        <f t="shared" si="8"/>
        <v>0</v>
      </c>
      <c r="AF73" s="28">
        <f t="shared" si="8"/>
        <v>0</v>
      </c>
      <c r="AG73" s="28">
        <f t="shared" si="8"/>
        <v>0</v>
      </c>
      <c r="AH73" s="28">
        <f t="shared" si="8"/>
        <v>0</v>
      </c>
      <c r="AI73" s="28">
        <f t="shared" si="8"/>
        <v>0</v>
      </c>
      <c r="AJ73" s="28">
        <f t="shared" si="8"/>
        <v>0</v>
      </c>
      <c r="AK73" s="28">
        <f t="shared" si="8"/>
        <v>0</v>
      </c>
      <c r="AL73" s="28">
        <f t="shared" si="8"/>
        <v>0</v>
      </c>
      <c r="AM73" s="28">
        <f t="shared" si="8"/>
        <v>0</v>
      </c>
      <c r="AN73" s="28">
        <f t="shared" si="8"/>
        <v>0</v>
      </c>
      <c r="AO73" s="28">
        <f t="shared" si="8"/>
        <v>0</v>
      </c>
      <c r="AP73" s="28">
        <f t="shared" si="8"/>
        <v>0</v>
      </c>
      <c r="AQ73" s="28">
        <f t="shared" si="8"/>
        <v>0</v>
      </c>
      <c r="AR73" s="28">
        <f t="shared" si="8"/>
        <v>0</v>
      </c>
      <c r="AS73" s="28">
        <f t="shared" si="8"/>
        <v>0</v>
      </c>
      <c r="AT73" s="28">
        <f t="shared" si="8"/>
        <v>0</v>
      </c>
      <c r="AU73" s="28">
        <f t="shared" si="8"/>
        <v>0</v>
      </c>
      <c r="AV73" s="28">
        <f t="shared" si="8"/>
        <v>0</v>
      </c>
      <c r="AW73" s="28">
        <f t="shared" si="8"/>
        <v>0</v>
      </c>
      <c r="AX73" s="28">
        <f t="shared" si="8"/>
        <v>0</v>
      </c>
      <c r="AY73" s="28">
        <f t="shared" si="8"/>
        <v>0</v>
      </c>
      <c r="AZ73" s="28">
        <f t="shared" si="8"/>
        <v>0</v>
      </c>
      <c r="BA73" s="28">
        <f t="shared" si="8"/>
        <v>0</v>
      </c>
      <c r="BB73" s="28">
        <f t="shared" si="8"/>
        <v>0</v>
      </c>
      <c r="BD73" s="28">
        <f>SUM(BD5:BD46)-BD47</f>
        <v>0</v>
      </c>
      <c r="BE73" s="28">
        <f>SUM(BE5:BE46)-BE47</f>
        <v>0</v>
      </c>
      <c r="BF73" s="28">
        <f>SUM(BF5:BF46)-BF47</f>
        <v>0</v>
      </c>
    </row>
    <row r="74" spans="4:58" ht="12.75">
      <c r="D74" s="28">
        <f>SUM(D47:D55)-D56</f>
        <v>0</v>
      </c>
      <c r="E74" s="28">
        <f aca="true" t="shared" si="9" ref="E74:BB74">SUM(E47:E55)-E56</f>
        <v>0</v>
      </c>
      <c r="F74" s="28">
        <f t="shared" si="9"/>
        <v>0</v>
      </c>
      <c r="G74" s="28">
        <f t="shared" si="9"/>
        <v>0</v>
      </c>
      <c r="H74" s="28">
        <f t="shared" si="9"/>
        <v>0</v>
      </c>
      <c r="I74" s="28">
        <f t="shared" si="9"/>
        <v>0</v>
      </c>
      <c r="J74" s="28">
        <f t="shared" si="9"/>
        <v>0</v>
      </c>
      <c r="K74" s="28">
        <f t="shared" si="9"/>
        <v>0</v>
      </c>
      <c r="L74" s="28">
        <f t="shared" si="9"/>
        <v>0</v>
      </c>
      <c r="M74" s="28">
        <f t="shared" si="9"/>
        <v>0</v>
      </c>
      <c r="N74" s="28">
        <f t="shared" si="9"/>
        <v>0</v>
      </c>
      <c r="O74" s="28">
        <f t="shared" si="9"/>
        <v>0</v>
      </c>
      <c r="P74" s="28">
        <f t="shared" si="9"/>
        <v>0</v>
      </c>
      <c r="Q74" s="28">
        <f t="shared" si="9"/>
        <v>0</v>
      </c>
      <c r="R74" s="28">
        <f t="shared" si="9"/>
        <v>0</v>
      </c>
      <c r="S74" s="28">
        <f t="shared" si="9"/>
        <v>0</v>
      </c>
      <c r="T74" s="28">
        <f t="shared" si="9"/>
        <v>0</v>
      </c>
      <c r="U74" s="28">
        <f t="shared" si="9"/>
        <v>0</v>
      </c>
      <c r="V74" s="28">
        <f t="shared" si="9"/>
        <v>0</v>
      </c>
      <c r="W74" s="28">
        <f t="shared" si="9"/>
        <v>0</v>
      </c>
      <c r="X74" s="28">
        <f t="shared" si="9"/>
        <v>0</v>
      </c>
      <c r="Y74" s="28">
        <f t="shared" si="9"/>
        <v>0</v>
      </c>
      <c r="Z74" s="28">
        <f t="shared" si="9"/>
        <v>0</v>
      </c>
      <c r="AA74" s="28">
        <f t="shared" si="9"/>
        <v>0</v>
      </c>
      <c r="AB74" s="28">
        <f t="shared" si="9"/>
        <v>0</v>
      </c>
      <c r="AC74" s="28">
        <f t="shared" si="9"/>
        <v>0</v>
      </c>
      <c r="AD74" s="28">
        <f t="shared" si="9"/>
        <v>0</v>
      </c>
      <c r="AE74" s="28">
        <f t="shared" si="9"/>
        <v>0</v>
      </c>
      <c r="AF74" s="28">
        <f t="shared" si="9"/>
        <v>0</v>
      </c>
      <c r="AG74" s="28">
        <f t="shared" si="9"/>
        <v>0</v>
      </c>
      <c r="AH74" s="28">
        <f t="shared" si="9"/>
        <v>0</v>
      </c>
      <c r="AI74" s="28">
        <f t="shared" si="9"/>
        <v>0</v>
      </c>
      <c r="AJ74" s="28">
        <f t="shared" si="9"/>
        <v>0</v>
      </c>
      <c r="AK74" s="28">
        <f t="shared" si="9"/>
        <v>0</v>
      </c>
      <c r="AL74" s="28">
        <f t="shared" si="9"/>
        <v>0</v>
      </c>
      <c r="AM74" s="28">
        <f t="shared" si="9"/>
        <v>0</v>
      </c>
      <c r="AN74" s="28">
        <f t="shared" si="9"/>
        <v>0</v>
      </c>
      <c r="AO74" s="28">
        <f t="shared" si="9"/>
        <v>0</v>
      </c>
      <c r="AP74" s="28">
        <f t="shared" si="9"/>
        <v>0</v>
      </c>
      <c r="AQ74" s="28">
        <f t="shared" si="9"/>
        <v>0</v>
      </c>
      <c r="AR74" s="28">
        <f t="shared" si="9"/>
        <v>0</v>
      </c>
      <c r="AS74" s="28">
        <f t="shared" si="9"/>
        <v>0</v>
      </c>
      <c r="AT74" s="28">
        <f t="shared" si="9"/>
        <v>0</v>
      </c>
      <c r="AU74" s="28">
        <f t="shared" si="9"/>
        <v>0</v>
      </c>
      <c r="AV74" s="28">
        <f t="shared" si="9"/>
        <v>0</v>
      </c>
      <c r="AW74" s="28">
        <f t="shared" si="9"/>
        <v>0</v>
      </c>
      <c r="AX74" s="28">
        <f t="shared" si="9"/>
        <v>0</v>
      </c>
      <c r="AY74" s="28">
        <f t="shared" si="9"/>
        <v>0</v>
      </c>
      <c r="AZ74" s="28">
        <f t="shared" si="9"/>
        <v>0</v>
      </c>
      <c r="BA74" s="28">
        <f t="shared" si="9"/>
        <v>0</v>
      </c>
      <c r="BB74" s="28">
        <f t="shared" si="9"/>
        <v>0</v>
      </c>
      <c r="BD74" s="28">
        <f>SUM(BD47:BD55)-BD56</f>
        <v>0</v>
      </c>
      <c r="BE74" s="28">
        <f>SUM(BE47:BE55)-BE56</f>
        <v>0</v>
      </c>
      <c r="BF74" s="28">
        <f>SUM(BF47:BF55)-BF56</f>
        <v>0</v>
      </c>
    </row>
    <row r="75" spans="4:58" ht="12.75">
      <c r="D75" s="28">
        <f>D58+D59+D62-D57</f>
        <v>0</v>
      </c>
      <c r="E75" s="28">
        <f aca="true" t="shared" si="10" ref="E75:BB75">E58+E59+E62-E57</f>
        <v>0</v>
      </c>
      <c r="F75" s="28">
        <f t="shared" si="10"/>
        <v>0</v>
      </c>
      <c r="G75" s="28">
        <f t="shared" si="10"/>
        <v>0</v>
      </c>
      <c r="H75" s="28">
        <f t="shared" si="10"/>
        <v>0</v>
      </c>
      <c r="I75" s="28">
        <f t="shared" si="10"/>
        <v>0</v>
      </c>
      <c r="J75" s="28">
        <f t="shared" si="10"/>
        <v>0</v>
      </c>
      <c r="K75" s="28">
        <f t="shared" si="10"/>
        <v>0</v>
      </c>
      <c r="L75" s="28">
        <f t="shared" si="10"/>
        <v>0</v>
      </c>
      <c r="M75" s="28">
        <f t="shared" si="10"/>
        <v>0</v>
      </c>
      <c r="N75" s="28">
        <f t="shared" si="10"/>
        <v>0</v>
      </c>
      <c r="O75" s="28">
        <f t="shared" si="10"/>
        <v>0</v>
      </c>
      <c r="P75" s="28">
        <f t="shared" si="10"/>
        <v>0</v>
      </c>
      <c r="Q75" s="28">
        <f t="shared" si="10"/>
        <v>0</v>
      </c>
      <c r="R75" s="28">
        <f t="shared" si="10"/>
        <v>0</v>
      </c>
      <c r="S75" s="28">
        <f t="shared" si="10"/>
        <v>0</v>
      </c>
      <c r="T75" s="28">
        <f t="shared" si="10"/>
        <v>0</v>
      </c>
      <c r="U75" s="28">
        <f t="shared" si="10"/>
        <v>0</v>
      </c>
      <c r="V75" s="28">
        <f t="shared" si="10"/>
        <v>0</v>
      </c>
      <c r="W75" s="28">
        <f t="shared" si="10"/>
        <v>0</v>
      </c>
      <c r="X75" s="28">
        <f t="shared" si="10"/>
        <v>0</v>
      </c>
      <c r="Y75" s="28">
        <f t="shared" si="10"/>
        <v>0</v>
      </c>
      <c r="Z75" s="28">
        <f t="shared" si="10"/>
        <v>0</v>
      </c>
      <c r="AA75" s="28">
        <f t="shared" si="10"/>
        <v>0</v>
      </c>
      <c r="AB75" s="28">
        <f t="shared" si="10"/>
        <v>0</v>
      </c>
      <c r="AC75" s="28">
        <f t="shared" si="10"/>
        <v>0</v>
      </c>
      <c r="AD75" s="28">
        <f t="shared" si="10"/>
        <v>0</v>
      </c>
      <c r="AE75" s="28">
        <f t="shared" si="10"/>
        <v>0</v>
      </c>
      <c r="AF75" s="28">
        <f t="shared" si="10"/>
        <v>0</v>
      </c>
      <c r="AG75" s="28">
        <f t="shared" si="10"/>
        <v>0</v>
      </c>
      <c r="AH75" s="28">
        <f t="shared" si="10"/>
        <v>0</v>
      </c>
      <c r="AI75" s="28">
        <f t="shared" si="10"/>
        <v>0</v>
      </c>
      <c r="AJ75" s="28">
        <f t="shared" si="10"/>
        <v>0</v>
      </c>
      <c r="AK75" s="28">
        <f t="shared" si="10"/>
        <v>0</v>
      </c>
      <c r="AL75" s="28">
        <f t="shared" si="10"/>
        <v>0</v>
      </c>
      <c r="AM75" s="28">
        <f t="shared" si="10"/>
        <v>0</v>
      </c>
      <c r="AN75" s="28">
        <f t="shared" si="10"/>
        <v>0</v>
      </c>
      <c r="AO75" s="28">
        <f t="shared" si="10"/>
        <v>0</v>
      </c>
      <c r="AP75" s="28">
        <f t="shared" si="10"/>
        <v>0</v>
      </c>
      <c r="AQ75" s="28">
        <f t="shared" si="10"/>
        <v>0</v>
      </c>
      <c r="AR75" s="28">
        <f t="shared" si="10"/>
        <v>0</v>
      </c>
      <c r="AS75" s="28">
        <f t="shared" si="10"/>
        <v>0</v>
      </c>
      <c r="AT75" s="28">
        <f t="shared" si="10"/>
        <v>0</v>
      </c>
      <c r="AU75" s="28">
        <f t="shared" si="10"/>
        <v>0</v>
      </c>
      <c r="AV75" s="28">
        <f t="shared" si="10"/>
        <v>0</v>
      </c>
      <c r="AW75" s="28">
        <f t="shared" si="10"/>
        <v>0</v>
      </c>
      <c r="AX75" s="28">
        <f t="shared" si="10"/>
        <v>0</v>
      </c>
      <c r="AY75" s="28">
        <f t="shared" si="10"/>
        <v>0</v>
      </c>
      <c r="AZ75" s="28">
        <f t="shared" si="10"/>
        <v>0</v>
      </c>
      <c r="BA75" s="28">
        <f t="shared" si="10"/>
        <v>0</v>
      </c>
      <c r="BB75" s="28">
        <f t="shared" si="10"/>
        <v>0</v>
      </c>
      <c r="BD75" s="28">
        <f>BD58+BD59+BD62-BD57</f>
        <v>0</v>
      </c>
      <c r="BE75" s="28">
        <f>BE58+BE59+BE62-BE57</f>
        <v>0</v>
      </c>
      <c r="BF75" s="28">
        <f>BF58+BF59+BF62-BF57</f>
        <v>0</v>
      </c>
    </row>
    <row r="76" spans="4:58" ht="12.75">
      <c r="D76" s="28">
        <f>D60+D61-D59</f>
        <v>0</v>
      </c>
      <c r="E76" s="28">
        <f aca="true" t="shared" si="11" ref="E76:BB76">E60+E61-E59</f>
        <v>0</v>
      </c>
      <c r="F76" s="28">
        <f t="shared" si="11"/>
        <v>0</v>
      </c>
      <c r="G76" s="28">
        <f t="shared" si="11"/>
        <v>0</v>
      </c>
      <c r="H76" s="28">
        <f t="shared" si="11"/>
        <v>0</v>
      </c>
      <c r="I76" s="28">
        <f t="shared" si="11"/>
        <v>0</v>
      </c>
      <c r="J76" s="28">
        <f t="shared" si="11"/>
        <v>0</v>
      </c>
      <c r="K76" s="28">
        <f t="shared" si="11"/>
        <v>0</v>
      </c>
      <c r="L76" s="28">
        <f t="shared" si="11"/>
        <v>0</v>
      </c>
      <c r="M76" s="28">
        <f t="shared" si="11"/>
        <v>0</v>
      </c>
      <c r="N76" s="28">
        <f t="shared" si="11"/>
        <v>0</v>
      </c>
      <c r="O76" s="28">
        <f t="shared" si="11"/>
        <v>0</v>
      </c>
      <c r="P76" s="28">
        <f t="shared" si="11"/>
        <v>0</v>
      </c>
      <c r="Q76" s="28">
        <f t="shared" si="11"/>
        <v>0</v>
      </c>
      <c r="R76" s="28">
        <f t="shared" si="11"/>
        <v>0</v>
      </c>
      <c r="S76" s="28">
        <f t="shared" si="11"/>
        <v>0</v>
      </c>
      <c r="T76" s="28">
        <f t="shared" si="11"/>
        <v>0</v>
      </c>
      <c r="U76" s="28">
        <f t="shared" si="11"/>
        <v>0</v>
      </c>
      <c r="V76" s="28">
        <f t="shared" si="11"/>
        <v>0</v>
      </c>
      <c r="W76" s="28">
        <f t="shared" si="11"/>
        <v>0</v>
      </c>
      <c r="X76" s="28">
        <f t="shared" si="11"/>
        <v>0</v>
      </c>
      <c r="Y76" s="28">
        <f t="shared" si="11"/>
        <v>0</v>
      </c>
      <c r="Z76" s="28">
        <f t="shared" si="11"/>
        <v>0</v>
      </c>
      <c r="AA76" s="28">
        <f t="shared" si="11"/>
        <v>0</v>
      </c>
      <c r="AB76" s="28">
        <f t="shared" si="11"/>
        <v>0</v>
      </c>
      <c r="AC76" s="28">
        <f t="shared" si="11"/>
        <v>0</v>
      </c>
      <c r="AD76" s="28">
        <f t="shared" si="11"/>
        <v>0</v>
      </c>
      <c r="AE76" s="28">
        <f t="shared" si="11"/>
        <v>0</v>
      </c>
      <c r="AF76" s="28">
        <f t="shared" si="11"/>
        <v>0</v>
      </c>
      <c r="AG76" s="28">
        <f t="shared" si="11"/>
        <v>0</v>
      </c>
      <c r="AH76" s="28">
        <f t="shared" si="11"/>
        <v>0</v>
      </c>
      <c r="AI76" s="28">
        <f t="shared" si="11"/>
        <v>0</v>
      </c>
      <c r="AJ76" s="28">
        <f t="shared" si="11"/>
        <v>0</v>
      </c>
      <c r="AK76" s="28">
        <f t="shared" si="11"/>
        <v>0</v>
      </c>
      <c r="AL76" s="28">
        <f t="shared" si="11"/>
        <v>0</v>
      </c>
      <c r="AM76" s="28">
        <f t="shared" si="11"/>
        <v>0</v>
      </c>
      <c r="AN76" s="28">
        <f t="shared" si="11"/>
        <v>0</v>
      </c>
      <c r="AO76" s="28">
        <f t="shared" si="11"/>
        <v>0</v>
      </c>
      <c r="AP76" s="28">
        <f t="shared" si="11"/>
        <v>0</v>
      </c>
      <c r="AQ76" s="28">
        <f t="shared" si="11"/>
        <v>0</v>
      </c>
      <c r="AR76" s="28">
        <f t="shared" si="11"/>
        <v>0</v>
      </c>
      <c r="AS76" s="28">
        <f t="shared" si="11"/>
        <v>0</v>
      </c>
      <c r="AT76" s="28">
        <f t="shared" si="11"/>
        <v>0</v>
      </c>
      <c r="AU76" s="28">
        <f t="shared" si="11"/>
        <v>0</v>
      </c>
      <c r="AV76" s="28">
        <f t="shared" si="11"/>
        <v>0</v>
      </c>
      <c r="AW76" s="28">
        <f t="shared" si="11"/>
        <v>0</v>
      </c>
      <c r="AX76" s="28">
        <f t="shared" si="11"/>
        <v>0</v>
      </c>
      <c r="AY76" s="28">
        <f t="shared" si="11"/>
        <v>0</v>
      </c>
      <c r="AZ76" s="28">
        <f t="shared" si="11"/>
        <v>0</v>
      </c>
      <c r="BA76" s="28">
        <f t="shared" si="11"/>
        <v>0</v>
      </c>
      <c r="BB76" s="28">
        <f t="shared" si="11"/>
        <v>0</v>
      </c>
      <c r="BD76" s="28">
        <f>BD60+BD61-BD59</f>
        <v>0</v>
      </c>
      <c r="BE76" s="28">
        <f>BE60+BE61-BE59</f>
        <v>0</v>
      </c>
      <c r="BF76" s="28">
        <f>BF60+BF61-BF59</f>
        <v>0</v>
      </c>
    </row>
    <row r="77" spans="4:58" ht="12.75">
      <c r="D77" s="28">
        <f>D64+D65-D63</f>
        <v>0</v>
      </c>
      <c r="E77" s="28">
        <f aca="true" t="shared" si="12" ref="E77:BB77">E64+E65-E63</f>
        <v>0</v>
      </c>
      <c r="F77" s="28">
        <f t="shared" si="12"/>
        <v>0</v>
      </c>
      <c r="G77" s="28">
        <f t="shared" si="12"/>
        <v>0</v>
      </c>
      <c r="H77" s="28">
        <f t="shared" si="12"/>
        <v>0</v>
      </c>
      <c r="I77" s="28">
        <f t="shared" si="12"/>
        <v>0</v>
      </c>
      <c r="J77" s="28">
        <f t="shared" si="12"/>
        <v>0</v>
      </c>
      <c r="K77" s="28">
        <f t="shared" si="12"/>
        <v>0</v>
      </c>
      <c r="L77" s="28">
        <f t="shared" si="12"/>
        <v>0</v>
      </c>
      <c r="M77" s="28">
        <f t="shared" si="12"/>
        <v>0</v>
      </c>
      <c r="N77" s="28">
        <f t="shared" si="12"/>
        <v>0</v>
      </c>
      <c r="O77" s="28">
        <f t="shared" si="12"/>
        <v>0</v>
      </c>
      <c r="P77" s="28">
        <f t="shared" si="12"/>
        <v>0</v>
      </c>
      <c r="Q77" s="28">
        <f t="shared" si="12"/>
        <v>0</v>
      </c>
      <c r="R77" s="28">
        <f t="shared" si="12"/>
        <v>0</v>
      </c>
      <c r="S77" s="28">
        <f t="shared" si="12"/>
        <v>0</v>
      </c>
      <c r="T77" s="28">
        <f t="shared" si="12"/>
        <v>0</v>
      </c>
      <c r="U77" s="28">
        <f t="shared" si="12"/>
        <v>0</v>
      </c>
      <c r="V77" s="28">
        <f t="shared" si="12"/>
        <v>0</v>
      </c>
      <c r="W77" s="28">
        <f t="shared" si="12"/>
        <v>0</v>
      </c>
      <c r="X77" s="28">
        <f t="shared" si="12"/>
        <v>0</v>
      </c>
      <c r="Y77" s="28">
        <f t="shared" si="12"/>
        <v>0</v>
      </c>
      <c r="Z77" s="28">
        <f t="shared" si="12"/>
        <v>0</v>
      </c>
      <c r="AA77" s="28">
        <f t="shared" si="12"/>
        <v>0</v>
      </c>
      <c r="AB77" s="28">
        <f t="shared" si="12"/>
        <v>0</v>
      </c>
      <c r="AC77" s="28">
        <f t="shared" si="12"/>
        <v>0</v>
      </c>
      <c r="AD77" s="28">
        <f t="shared" si="12"/>
        <v>0</v>
      </c>
      <c r="AE77" s="28">
        <f t="shared" si="12"/>
        <v>0</v>
      </c>
      <c r="AF77" s="28">
        <f t="shared" si="12"/>
        <v>0</v>
      </c>
      <c r="AG77" s="28">
        <f t="shared" si="12"/>
        <v>0</v>
      </c>
      <c r="AH77" s="28">
        <f t="shared" si="12"/>
        <v>0</v>
      </c>
      <c r="AI77" s="28">
        <f t="shared" si="12"/>
        <v>0</v>
      </c>
      <c r="AJ77" s="28">
        <f t="shared" si="12"/>
        <v>0</v>
      </c>
      <c r="AK77" s="28">
        <f t="shared" si="12"/>
        <v>0</v>
      </c>
      <c r="AL77" s="28">
        <f t="shared" si="12"/>
        <v>0</v>
      </c>
      <c r="AM77" s="28">
        <f t="shared" si="12"/>
        <v>0</v>
      </c>
      <c r="AN77" s="28">
        <f t="shared" si="12"/>
        <v>0</v>
      </c>
      <c r="AO77" s="28">
        <f t="shared" si="12"/>
        <v>0</v>
      </c>
      <c r="AP77" s="28">
        <f t="shared" si="12"/>
        <v>0</v>
      </c>
      <c r="AQ77" s="28">
        <f t="shared" si="12"/>
        <v>0</v>
      </c>
      <c r="AR77" s="28">
        <f t="shared" si="12"/>
        <v>0</v>
      </c>
      <c r="AS77" s="28">
        <f t="shared" si="12"/>
        <v>0</v>
      </c>
      <c r="AT77" s="28">
        <f t="shared" si="12"/>
        <v>0</v>
      </c>
      <c r="AU77" s="28">
        <f t="shared" si="12"/>
        <v>0</v>
      </c>
      <c r="AV77" s="28">
        <f t="shared" si="12"/>
        <v>0</v>
      </c>
      <c r="AW77" s="28">
        <f t="shared" si="12"/>
        <v>0</v>
      </c>
      <c r="AX77" s="28">
        <f t="shared" si="12"/>
        <v>0</v>
      </c>
      <c r="AY77" s="28">
        <f t="shared" si="12"/>
        <v>0</v>
      </c>
      <c r="AZ77" s="28">
        <f t="shared" si="12"/>
        <v>0</v>
      </c>
      <c r="BA77" s="28">
        <f t="shared" si="12"/>
        <v>0</v>
      </c>
      <c r="BB77" s="28">
        <f t="shared" si="12"/>
        <v>0</v>
      </c>
      <c r="BD77" s="28">
        <f>BD64+BD65-BD63</f>
        <v>0</v>
      </c>
      <c r="BE77" s="28">
        <f>BE64+BE65-BE63</f>
        <v>0</v>
      </c>
      <c r="BF77" s="28">
        <f>BF64+BF65-BF63</f>
        <v>0</v>
      </c>
    </row>
    <row r="78" spans="4:58" ht="12.75">
      <c r="D78" s="28">
        <f>D57+D63-D66</f>
        <v>0</v>
      </c>
      <c r="E78" s="28">
        <f aca="true" t="shared" si="13" ref="E78:BB78">E57+E63-E66</f>
        <v>0</v>
      </c>
      <c r="F78" s="28">
        <f t="shared" si="13"/>
        <v>0</v>
      </c>
      <c r="G78" s="28">
        <f t="shared" si="13"/>
        <v>0</v>
      </c>
      <c r="H78" s="28">
        <f t="shared" si="13"/>
        <v>0</v>
      </c>
      <c r="I78" s="28">
        <f t="shared" si="13"/>
        <v>0</v>
      </c>
      <c r="J78" s="28">
        <f t="shared" si="13"/>
        <v>0</v>
      </c>
      <c r="K78" s="28">
        <f t="shared" si="13"/>
        <v>0</v>
      </c>
      <c r="L78" s="28">
        <f t="shared" si="13"/>
        <v>0</v>
      </c>
      <c r="M78" s="28">
        <f t="shared" si="13"/>
        <v>0</v>
      </c>
      <c r="N78" s="28">
        <f t="shared" si="13"/>
        <v>0</v>
      </c>
      <c r="O78" s="28">
        <f t="shared" si="13"/>
        <v>0</v>
      </c>
      <c r="P78" s="28">
        <f t="shared" si="13"/>
        <v>0</v>
      </c>
      <c r="Q78" s="28">
        <f t="shared" si="13"/>
        <v>0</v>
      </c>
      <c r="R78" s="28">
        <f t="shared" si="13"/>
        <v>0</v>
      </c>
      <c r="S78" s="28">
        <f t="shared" si="13"/>
        <v>0</v>
      </c>
      <c r="T78" s="28">
        <f t="shared" si="13"/>
        <v>0</v>
      </c>
      <c r="U78" s="28">
        <f t="shared" si="13"/>
        <v>0</v>
      </c>
      <c r="V78" s="28">
        <f t="shared" si="13"/>
        <v>0</v>
      </c>
      <c r="W78" s="28">
        <f t="shared" si="13"/>
        <v>0</v>
      </c>
      <c r="X78" s="28">
        <f t="shared" si="13"/>
        <v>0</v>
      </c>
      <c r="Y78" s="28">
        <f t="shared" si="13"/>
        <v>0</v>
      </c>
      <c r="Z78" s="28">
        <f t="shared" si="13"/>
        <v>0</v>
      </c>
      <c r="AA78" s="28">
        <f t="shared" si="13"/>
        <v>0</v>
      </c>
      <c r="AB78" s="28">
        <f t="shared" si="13"/>
        <v>0</v>
      </c>
      <c r="AC78" s="28">
        <f t="shared" si="13"/>
        <v>0</v>
      </c>
      <c r="AD78" s="28">
        <f t="shared" si="13"/>
        <v>0</v>
      </c>
      <c r="AE78" s="28">
        <f t="shared" si="13"/>
        <v>0</v>
      </c>
      <c r="AF78" s="28">
        <f t="shared" si="13"/>
        <v>0</v>
      </c>
      <c r="AG78" s="28">
        <f t="shared" si="13"/>
        <v>0</v>
      </c>
      <c r="AH78" s="28">
        <f t="shared" si="13"/>
        <v>0</v>
      </c>
      <c r="AI78" s="28">
        <f t="shared" si="13"/>
        <v>0</v>
      </c>
      <c r="AJ78" s="28">
        <f t="shared" si="13"/>
        <v>0</v>
      </c>
      <c r="AK78" s="28">
        <f t="shared" si="13"/>
        <v>0</v>
      </c>
      <c r="AL78" s="28">
        <f t="shared" si="13"/>
        <v>0</v>
      </c>
      <c r="AM78" s="28">
        <f t="shared" si="13"/>
        <v>0</v>
      </c>
      <c r="AN78" s="28">
        <f t="shared" si="13"/>
        <v>0</v>
      </c>
      <c r="AO78" s="28">
        <f t="shared" si="13"/>
        <v>0</v>
      </c>
      <c r="AP78" s="28">
        <f t="shared" si="13"/>
        <v>0</v>
      </c>
      <c r="AQ78" s="28">
        <f t="shared" si="13"/>
        <v>0</v>
      </c>
      <c r="AR78" s="28">
        <f t="shared" si="13"/>
        <v>0</v>
      </c>
      <c r="AS78" s="28">
        <f t="shared" si="13"/>
        <v>0</v>
      </c>
      <c r="AT78" s="28">
        <f t="shared" si="13"/>
        <v>0</v>
      </c>
      <c r="AU78" s="28">
        <f t="shared" si="13"/>
        <v>0</v>
      </c>
      <c r="AV78" s="28">
        <f t="shared" si="13"/>
        <v>0</v>
      </c>
      <c r="AW78" s="28">
        <f t="shared" si="13"/>
        <v>0</v>
      </c>
      <c r="AX78" s="28">
        <f t="shared" si="13"/>
        <v>0</v>
      </c>
      <c r="AY78" s="28">
        <f t="shared" si="13"/>
        <v>0</v>
      </c>
      <c r="AZ78" s="28">
        <f t="shared" si="13"/>
        <v>0</v>
      </c>
      <c r="BA78" s="28">
        <f t="shared" si="13"/>
        <v>0</v>
      </c>
      <c r="BB78" s="28">
        <f t="shared" si="13"/>
        <v>0</v>
      </c>
      <c r="BD78" s="28">
        <f>BD57+BD63-BD66</f>
        <v>0</v>
      </c>
      <c r="BE78" s="28">
        <f>BE57+BE63-BE66</f>
        <v>0</v>
      </c>
      <c r="BF78" s="28">
        <f>BF57+BF63-BF66</f>
        <v>0</v>
      </c>
    </row>
    <row r="79" spans="4:58" ht="12.75">
      <c r="D79" s="28">
        <f>SUM(D66:D68)-D69</f>
        <v>0</v>
      </c>
      <c r="E79" s="28">
        <f aca="true" t="shared" si="14" ref="E79:BB79">SUM(E66:E68)-E69</f>
        <v>0</v>
      </c>
      <c r="F79" s="28">
        <f t="shared" si="14"/>
        <v>0</v>
      </c>
      <c r="G79" s="28">
        <f t="shared" si="14"/>
        <v>0</v>
      </c>
      <c r="H79" s="28">
        <f t="shared" si="14"/>
        <v>0</v>
      </c>
      <c r="I79" s="28">
        <f t="shared" si="14"/>
        <v>0</v>
      </c>
      <c r="J79" s="28">
        <f t="shared" si="14"/>
        <v>0</v>
      </c>
      <c r="K79" s="28">
        <f t="shared" si="14"/>
        <v>0</v>
      </c>
      <c r="L79" s="28">
        <f t="shared" si="14"/>
        <v>0</v>
      </c>
      <c r="M79" s="28">
        <f t="shared" si="14"/>
        <v>0</v>
      </c>
      <c r="N79" s="28">
        <f t="shared" si="14"/>
        <v>0</v>
      </c>
      <c r="O79" s="28">
        <f t="shared" si="14"/>
        <v>0</v>
      </c>
      <c r="P79" s="28">
        <f t="shared" si="14"/>
        <v>0</v>
      </c>
      <c r="Q79" s="28">
        <f t="shared" si="14"/>
        <v>0</v>
      </c>
      <c r="R79" s="28">
        <f t="shared" si="14"/>
        <v>0</v>
      </c>
      <c r="S79" s="28">
        <f t="shared" si="14"/>
        <v>0</v>
      </c>
      <c r="T79" s="28">
        <f t="shared" si="14"/>
        <v>0</v>
      </c>
      <c r="U79" s="28">
        <f t="shared" si="14"/>
        <v>0</v>
      </c>
      <c r="V79" s="28">
        <f t="shared" si="14"/>
        <v>0</v>
      </c>
      <c r="W79" s="28">
        <f t="shared" si="14"/>
        <v>0</v>
      </c>
      <c r="X79" s="28">
        <f t="shared" si="14"/>
        <v>0</v>
      </c>
      <c r="Y79" s="28">
        <f t="shared" si="14"/>
        <v>0</v>
      </c>
      <c r="Z79" s="28">
        <f t="shared" si="14"/>
        <v>0</v>
      </c>
      <c r="AA79" s="28">
        <f t="shared" si="14"/>
        <v>0</v>
      </c>
      <c r="AB79" s="28">
        <f t="shared" si="14"/>
        <v>0</v>
      </c>
      <c r="AC79" s="28">
        <f t="shared" si="14"/>
        <v>0</v>
      </c>
      <c r="AD79" s="28">
        <f t="shared" si="14"/>
        <v>0</v>
      </c>
      <c r="AE79" s="28">
        <f t="shared" si="14"/>
        <v>0</v>
      </c>
      <c r="AF79" s="28">
        <f t="shared" si="14"/>
        <v>0</v>
      </c>
      <c r="AG79" s="28">
        <f t="shared" si="14"/>
        <v>0</v>
      </c>
      <c r="AH79" s="28">
        <f t="shared" si="14"/>
        <v>0</v>
      </c>
      <c r="AI79" s="28">
        <f t="shared" si="14"/>
        <v>0</v>
      </c>
      <c r="AJ79" s="28">
        <f t="shared" si="14"/>
        <v>0</v>
      </c>
      <c r="AK79" s="28">
        <f t="shared" si="14"/>
        <v>0</v>
      </c>
      <c r="AL79" s="28">
        <f t="shared" si="14"/>
        <v>0</v>
      </c>
      <c r="AM79" s="28">
        <f t="shared" si="14"/>
        <v>0</v>
      </c>
      <c r="AN79" s="28">
        <f t="shared" si="14"/>
        <v>0</v>
      </c>
      <c r="AO79" s="28">
        <f t="shared" si="14"/>
        <v>0</v>
      </c>
      <c r="AP79" s="28">
        <f t="shared" si="14"/>
        <v>0</v>
      </c>
      <c r="AQ79" s="28">
        <f t="shared" si="14"/>
        <v>0</v>
      </c>
      <c r="AR79" s="28">
        <f t="shared" si="14"/>
        <v>0</v>
      </c>
      <c r="AS79" s="28">
        <f t="shared" si="14"/>
        <v>0</v>
      </c>
      <c r="AT79" s="28">
        <f t="shared" si="14"/>
        <v>0</v>
      </c>
      <c r="AU79" s="28">
        <f t="shared" si="14"/>
        <v>0</v>
      </c>
      <c r="AV79" s="28">
        <f t="shared" si="14"/>
        <v>0</v>
      </c>
      <c r="AW79" s="28">
        <f t="shared" si="14"/>
        <v>0</v>
      </c>
      <c r="AX79" s="28">
        <f t="shared" si="14"/>
        <v>0</v>
      </c>
      <c r="AY79" s="28">
        <f t="shared" si="14"/>
        <v>0</v>
      </c>
      <c r="AZ79" s="28">
        <f t="shared" si="14"/>
        <v>0</v>
      </c>
      <c r="BA79" s="28">
        <f t="shared" si="14"/>
        <v>0</v>
      </c>
      <c r="BB79" s="28">
        <f t="shared" si="14"/>
        <v>0</v>
      </c>
      <c r="BD79" s="28">
        <f>SUM(BD66:BD68)-BD69</f>
        <v>0</v>
      </c>
      <c r="BE79" s="28">
        <f>SUM(BE66:BE68)-BE69</f>
        <v>0</v>
      </c>
      <c r="BF79" s="28">
        <f>SUM(BF66:BF68)-BF69</f>
        <v>0</v>
      </c>
    </row>
    <row r="80" spans="4:58" ht="12.75">
      <c r="D80" s="28">
        <f>D56+D69-D70</f>
        <v>0</v>
      </c>
      <c r="E80" s="28">
        <f aca="true" t="shared" si="15" ref="E80:BB80">E56+E69-E70</f>
        <v>0</v>
      </c>
      <c r="F80" s="28">
        <f t="shared" si="15"/>
        <v>0</v>
      </c>
      <c r="G80" s="28">
        <f t="shared" si="15"/>
        <v>0</v>
      </c>
      <c r="H80" s="28">
        <f t="shared" si="15"/>
        <v>0</v>
      </c>
      <c r="I80" s="28">
        <f t="shared" si="15"/>
        <v>0</v>
      </c>
      <c r="J80" s="28">
        <f t="shared" si="15"/>
        <v>0</v>
      </c>
      <c r="K80" s="28">
        <f t="shared" si="15"/>
        <v>0</v>
      </c>
      <c r="L80" s="28">
        <f t="shared" si="15"/>
        <v>0</v>
      </c>
      <c r="M80" s="28">
        <f t="shared" si="15"/>
        <v>0</v>
      </c>
      <c r="N80" s="28">
        <f t="shared" si="15"/>
        <v>0</v>
      </c>
      <c r="O80" s="28">
        <f t="shared" si="15"/>
        <v>0</v>
      </c>
      <c r="P80" s="28">
        <f t="shared" si="15"/>
        <v>0</v>
      </c>
      <c r="Q80" s="28">
        <f t="shared" si="15"/>
        <v>0</v>
      </c>
      <c r="R80" s="28">
        <f t="shared" si="15"/>
        <v>0</v>
      </c>
      <c r="S80" s="28">
        <f t="shared" si="15"/>
        <v>0</v>
      </c>
      <c r="T80" s="28">
        <f t="shared" si="15"/>
        <v>0</v>
      </c>
      <c r="U80" s="28">
        <f t="shared" si="15"/>
        <v>0</v>
      </c>
      <c r="V80" s="28">
        <f t="shared" si="15"/>
        <v>0</v>
      </c>
      <c r="W80" s="28">
        <f t="shared" si="15"/>
        <v>0</v>
      </c>
      <c r="X80" s="28">
        <f t="shared" si="15"/>
        <v>0</v>
      </c>
      <c r="Y80" s="28">
        <f t="shared" si="15"/>
        <v>0</v>
      </c>
      <c r="Z80" s="28">
        <f t="shared" si="15"/>
        <v>0</v>
      </c>
      <c r="AA80" s="28">
        <f t="shared" si="15"/>
        <v>0</v>
      </c>
      <c r="AB80" s="28">
        <f t="shared" si="15"/>
        <v>0</v>
      </c>
      <c r="AC80" s="28">
        <f t="shared" si="15"/>
        <v>0</v>
      </c>
      <c r="AD80" s="28">
        <f t="shared" si="15"/>
        <v>0</v>
      </c>
      <c r="AE80" s="28">
        <f t="shared" si="15"/>
        <v>0</v>
      </c>
      <c r="AF80" s="28">
        <f t="shared" si="15"/>
        <v>0</v>
      </c>
      <c r="AG80" s="28">
        <f t="shared" si="15"/>
        <v>0</v>
      </c>
      <c r="AH80" s="28">
        <f t="shared" si="15"/>
        <v>0</v>
      </c>
      <c r="AI80" s="28">
        <f t="shared" si="15"/>
        <v>0</v>
      </c>
      <c r="AJ80" s="28">
        <f t="shared" si="15"/>
        <v>0</v>
      </c>
      <c r="AK80" s="28">
        <f t="shared" si="15"/>
        <v>0</v>
      </c>
      <c r="AL80" s="28">
        <f t="shared" si="15"/>
        <v>0</v>
      </c>
      <c r="AM80" s="28">
        <f t="shared" si="15"/>
        <v>0</v>
      </c>
      <c r="AN80" s="28">
        <f t="shared" si="15"/>
        <v>0</v>
      </c>
      <c r="AO80" s="28">
        <f t="shared" si="15"/>
        <v>0</v>
      </c>
      <c r="AP80" s="28">
        <f t="shared" si="15"/>
        <v>0</v>
      </c>
      <c r="AQ80" s="28">
        <f t="shared" si="15"/>
        <v>0</v>
      </c>
      <c r="AR80" s="28">
        <f t="shared" si="15"/>
        <v>0</v>
      </c>
      <c r="AS80" s="28">
        <f t="shared" si="15"/>
        <v>0</v>
      </c>
      <c r="AT80" s="28">
        <f t="shared" si="15"/>
        <v>0</v>
      </c>
      <c r="AU80" s="28">
        <f t="shared" si="15"/>
        <v>340457.00000000006</v>
      </c>
      <c r="AV80" s="28">
        <f t="shared" si="15"/>
        <v>474773</v>
      </c>
      <c r="AW80" s="28">
        <f t="shared" si="15"/>
        <v>32872</v>
      </c>
      <c r="AX80" s="28">
        <f t="shared" si="15"/>
        <v>1396034.0000000002</v>
      </c>
      <c r="AY80" s="28">
        <f t="shared" si="15"/>
        <v>389328.00000000006</v>
      </c>
      <c r="AZ80" s="28">
        <f t="shared" si="15"/>
        <v>7698.999999999996</v>
      </c>
      <c r="BA80" s="28">
        <f t="shared" si="15"/>
        <v>2641163</v>
      </c>
      <c r="BB80" s="28">
        <f t="shared" si="15"/>
        <v>2641163</v>
      </c>
      <c r="BD80" s="28">
        <f>BD56+BD69-BD70</f>
        <v>0</v>
      </c>
      <c r="BE80" s="28">
        <f>BE56+BE69-BE70</f>
        <v>0</v>
      </c>
      <c r="BF80" s="28">
        <f>BF56+BF69-BF70</f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1"/>
  <sheetViews>
    <sheetView zoomScale="75" zoomScaleNormal="75" zoomScalePageLayoutView="0" workbookViewId="0" topLeftCell="A1">
      <pane xSplit="3" ySplit="4" topLeftCell="AC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W47" sqref="AW47"/>
    </sheetView>
  </sheetViews>
  <sheetFormatPr defaultColWidth="9.140625" defaultRowHeight="12.75"/>
  <cols>
    <col min="2" max="2" width="22.28125" style="0" bestFit="1" customWidth="1"/>
  </cols>
  <sheetData>
    <row r="1" spans="1:45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</row>
    <row r="2" spans="1:45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</row>
    <row r="3" spans="1:45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</row>
    <row r="4" spans="1:45" ht="12.75">
      <c r="A4" s="9"/>
      <c r="B4" s="9"/>
      <c r="C4">
        <v>0</v>
      </c>
      <c r="D4">
        <f>C4+1</f>
        <v>1</v>
      </c>
      <c r="E4">
        <f aca="true" t="shared" si="0" ref="E4:AS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</row>
    <row r="5" spans="1:45" ht="12.75">
      <c r="A5" s="1" t="s">
        <v>220</v>
      </c>
      <c r="B5" s="6" t="s">
        <v>221</v>
      </c>
      <c r="C5" s="15">
        <v>1</v>
      </c>
      <c r="D5" s="18">
        <v>0.08350213015905102</v>
      </c>
      <c r="E5" s="18">
        <v>0.0002237766542200031</v>
      </c>
      <c r="F5" s="18">
        <v>0.00013016291624009082</v>
      </c>
      <c r="G5" s="18">
        <v>0.0029466196787703357</v>
      </c>
      <c r="H5" s="18">
        <v>0.0007611529431346618</v>
      </c>
      <c r="I5" s="18">
        <v>0.0009270624344500274</v>
      </c>
      <c r="J5" s="18">
        <v>0.0005649585486778231</v>
      </c>
      <c r="K5" s="18">
        <v>3.6278590132978855E-05</v>
      </c>
      <c r="L5" s="18">
        <v>3.3230748347294416E-05</v>
      </c>
      <c r="M5" s="18">
        <v>1.9530211736056467E-05</v>
      </c>
      <c r="N5" s="18">
        <v>2.782245283621493E-06</v>
      </c>
      <c r="O5" s="18">
        <v>0.0002863619399315516</v>
      </c>
      <c r="P5" s="18">
        <v>0.04813346753884218</v>
      </c>
      <c r="Q5" s="18">
        <v>0.04927229379430166</v>
      </c>
      <c r="R5" s="18">
        <v>0.023785448912625583</v>
      </c>
      <c r="S5" s="18">
        <v>0.1483059596729482</v>
      </c>
      <c r="T5" s="18">
        <v>0.001507513648925723</v>
      </c>
      <c r="U5" s="18">
        <v>0.0052432716115728565</v>
      </c>
      <c r="V5" s="18">
        <v>0.012091140274284437</v>
      </c>
      <c r="W5" s="18">
        <v>0.0007956309657801007</v>
      </c>
      <c r="X5" s="18">
        <v>0.06787617654144444</v>
      </c>
      <c r="Y5" s="18">
        <v>0.0001037819148624621</v>
      </c>
      <c r="Z5" s="18">
        <v>0.01041042737081276</v>
      </c>
      <c r="AA5" s="18">
        <v>0.4189632027563809</v>
      </c>
      <c r="AB5" s="18">
        <v>0.3452154702440331</v>
      </c>
      <c r="AC5" s="18">
        <v>0.5035740329258235</v>
      </c>
      <c r="AD5" s="18">
        <v>0.3459726857933021</v>
      </c>
      <c r="AE5" s="18">
        <v>0.2870535963792799</v>
      </c>
      <c r="AF5" s="18">
        <v>0.3829064091556622</v>
      </c>
      <c r="AG5" s="18">
        <v>0.08647651860531855</v>
      </c>
      <c r="AH5" s="18">
        <v>0.010777221437670527</v>
      </c>
      <c r="AI5" s="18">
        <v>3.018468707421103E-05</v>
      </c>
      <c r="AJ5" s="18">
        <v>0.00013688596357970317</v>
      </c>
      <c r="AK5" s="18">
        <v>5.8393505465401626E-05</v>
      </c>
      <c r="AL5" s="18">
        <v>1.3946512202959164E-05</v>
      </c>
      <c r="AM5" s="18">
        <v>1.0747920446136943E-05</v>
      </c>
      <c r="AN5" s="18">
        <v>1.0061646551263392E-05</v>
      </c>
      <c r="AO5" s="18">
        <v>0.007439091705282992</v>
      </c>
      <c r="AP5" s="18">
        <v>1.5185990530756604E-05</v>
      </c>
      <c r="AQ5" s="18">
        <v>1.845662278581513E-06</v>
      </c>
      <c r="AR5" s="18">
        <v>0.0011609544209804003</v>
      </c>
      <c r="AS5" s="18">
        <v>0.009502095320011695</v>
      </c>
    </row>
    <row r="6" spans="1:45" ht="12.75">
      <c r="A6" s="1" t="s">
        <v>222</v>
      </c>
      <c r="B6" s="2" t="s">
        <v>223</v>
      </c>
      <c r="C6" s="16">
        <f>C5+1</f>
        <v>2</v>
      </c>
      <c r="D6" s="18">
        <v>0.003804383361391537</v>
      </c>
      <c r="E6" s="18">
        <v>0.06994855149891213</v>
      </c>
      <c r="F6" s="18">
        <v>8.50352459244823E-05</v>
      </c>
      <c r="G6" s="18">
        <v>0.0335259331709327</v>
      </c>
      <c r="H6" s="18">
        <v>0.08341544746990628</v>
      </c>
      <c r="I6" s="18">
        <v>0.08908406406822843</v>
      </c>
      <c r="J6" s="18">
        <v>0.0048211358948227236</v>
      </c>
      <c r="K6" s="18">
        <v>0.004054320316926957</v>
      </c>
      <c r="L6" s="18">
        <v>0.0006072699581039466</v>
      </c>
      <c r="M6" s="18">
        <v>4.047575745455957E-05</v>
      </c>
      <c r="N6" s="18">
        <v>4.534771714908231E-05</v>
      </c>
      <c r="O6" s="18">
        <v>0.0008102969111234531</v>
      </c>
      <c r="P6" s="18">
        <v>0.0007149386029947288</v>
      </c>
      <c r="Q6" s="18">
        <v>0.0006874345467409003</v>
      </c>
      <c r="R6" s="18">
        <v>0.00010122893506030695</v>
      </c>
      <c r="S6" s="18">
        <v>0.05375945728288197</v>
      </c>
      <c r="T6" s="18">
        <v>0.00018306263140230468</v>
      </c>
      <c r="U6" s="18">
        <v>0.004308002544239298</v>
      </c>
      <c r="V6" s="18">
        <v>0.0002989824199831999</v>
      </c>
      <c r="W6" s="18">
        <v>4.098272678272233E-05</v>
      </c>
      <c r="X6" s="18">
        <v>2.3975514163564013E-05</v>
      </c>
      <c r="Y6" s="18">
        <v>3.088384603425873E-05</v>
      </c>
      <c r="Z6" s="18">
        <v>0.0007368147841437916</v>
      </c>
      <c r="AA6" s="18">
        <v>2.6753327509964044E-05</v>
      </c>
      <c r="AB6" s="18">
        <v>9.279518847505853E-05</v>
      </c>
      <c r="AC6" s="18">
        <v>0.00010725020832216451</v>
      </c>
      <c r="AD6" s="18">
        <v>3.0835542394329204E-05</v>
      </c>
      <c r="AE6" s="18">
        <v>4.352911030967936E-05</v>
      </c>
      <c r="AF6" s="18">
        <v>8.147290655924626E-05</v>
      </c>
      <c r="AG6" s="18">
        <v>0.0006046263980715409</v>
      </c>
      <c r="AH6" s="18">
        <v>0.0005925982667057344</v>
      </c>
      <c r="AI6" s="18">
        <v>1.1375719141567592E-05</v>
      </c>
      <c r="AJ6" s="18">
        <v>0.007131542435480165</v>
      </c>
      <c r="AK6" s="18">
        <v>3.651684731595686E-05</v>
      </c>
      <c r="AL6" s="18">
        <v>1.8990476286826662E-05</v>
      </c>
      <c r="AM6" s="18">
        <v>3.538911943980751E-05</v>
      </c>
      <c r="AN6" s="18">
        <v>9.007733727246993E-06</v>
      </c>
      <c r="AO6" s="18">
        <v>6.295852609991532E-05</v>
      </c>
      <c r="AP6" s="18">
        <v>2.062830648116122E-05</v>
      </c>
      <c r="AQ6" s="18">
        <v>7.887802386011936E-06</v>
      </c>
      <c r="AR6" s="18">
        <v>7.026485344507559E-05</v>
      </c>
      <c r="AS6" s="18">
        <v>0.00020751762448814313</v>
      </c>
    </row>
    <row r="7" spans="1:45" ht="12.75">
      <c r="A7" s="1" t="s">
        <v>224</v>
      </c>
      <c r="B7" s="2" t="s">
        <v>225</v>
      </c>
      <c r="C7" s="16">
        <f aca="true" t="shared" si="1" ref="C7:C46">C6+1</f>
        <v>3</v>
      </c>
      <c r="D7" s="18">
        <v>0.00012603907502872752</v>
      </c>
      <c r="E7" s="18">
        <v>0.0015480457863251606</v>
      </c>
      <c r="F7" s="18">
        <v>0.027669232856461272</v>
      </c>
      <c r="G7" s="18">
        <v>0.0013997238618599956</v>
      </c>
      <c r="H7" s="18">
        <v>0.008118882939115368</v>
      </c>
      <c r="I7" s="18">
        <v>0.0003781197928192338</v>
      </c>
      <c r="J7" s="18">
        <v>0.00010824512482102295</v>
      </c>
      <c r="K7" s="18">
        <v>0.00030550738061261776</v>
      </c>
      <c r="L7" s="18">
        <v>0.0009907259731532579</v>
      </c>
      <c r="M7" s="18">
        <v>1.1985288820552625E-05</v>
      </c>
      <c r="N7" s="18">
        <v>3.5636631752313275E-06</v>
      </c>
      <c r="O7" s="18">
        <v>0.00015826119730771968</v>
      </c>
      <c r="P7" s="18">
        <v>5.557581782369759E-05</v>
      </c>
      <c r="Q7" s="18">
        <v>0.0002307201179262722</v>
      </c>
      <c r="R7" s="18">
        <v>0.0006316299708851169</v>
      </c>
      <c r="S7" s="18">
        <v>0.0016941879463275647</v>
      </c>
      <c r="T7" s="18">
        <v>0.32781200144807343</v>
      </c>
      <c r="U7" s="18">
        <v>0.0003977143410042855</v>
      </c>
      <c r="V7" s="18">
        <v>6.001498885010921E-05</v>
      </c>
      <c r="W7" s="18">
        <v>0.000463247902122315</v>
      </c>
      <c r="X7" s="18">
        <v>3.6380965079572566E-05</v>
      </c>
      <c r="Y7" s="18">
        <v>1.8314034151951738E-05</v>
      </c>
      <c r="Z7" s="18">
        <v>6.712696349146459E-06</v>
      </c>
      <c r="AA7" s="18">
        <v>3.927196305878079E-06</v>
      </c>
      <c r="AB7" s="18">
        <v>4.7055883111685E-05</v>
      </c>
      <c r="AC7" s="18">
        <v>3.243269223186602E-05</v>
      </c>
      <c r="AD7" s="18">
        <v>0.00011686806577527685</v>
      </c>
      <c r="AE7" s="18">
        <v>1.0483400268893679E-05</v>
      </c>
      <c r="AF7" s="18">
        <v>2.8505529043910943E-05</v>
      </c>
      <c r="AG7" s="18">
        <v>0.0002652223994443102</v>
      </c>
      <c r="AH7" s="18">
        <v>0.00038237436723617056</v>
      </c>
      <c r="AI7" s="18">
        <v>0.030172071324564686</v>
      </c>
      <c r="AJ7" s="18">
        <v>0.0001371794721889406</v>
      </c>
      <c r="AK7" s="18">
        <v>0.00010634478755543367</v>
      </c>
      <c r="AL7" s="18">
        <v>0.001020642210349771</v>
      </c>
      <c r="AM7" s="18">
        <v>5.8200579696255725E-05</v>
      </c>
      <c r="AN7" s="18">
        <v>1.246567211712599E-05</v>
      </c>
      <c r="AO7" s="18">
        <v>0.00012082901582935873</v>
      </c>
      <c r="AP7" s="18">
        <v>2.980704375109623E-05</v>
      </c>
      <c r="AQ7" s="18">
        <v>1.5725770166396176E-05</v>
      </c>
      <c r="AR7" s="18">
        <v>5.9775540395506436E-05</v>
      </c>
      <c r="AS7" s="18">
        <v>4.383771047026227E-06</v>
      </c>
    </row>
    <row r="8" spans="1:45" ht="12.75">
      <c r="A8" s="1" t="s">
        <v>226</v>
      </c>
      <c r="B8" s="2" t="s">
        <v>227</v>
      </c>
      <c r="C8" s="16">
        <f t="shared" si="1"/>
        <v>4</v>
      </c>
      <c r="D8" s="18">
        <v>0.0007700538192819397</v>
      </c>
      <c r="E8" s="18">
        <v>0.0011008560165456194</v>
      </c>
      <c r="F8" s="18">
        <v>0.010055376024556428</v>
      </c>
      <c r="G8" s="18">
        <v>0.07987062277588332</v>
      </c>
      <c r="H8" s="18">
        <v>0.009578942014746192</v>
      </c>
      <c r="I8" s="18">
        <v>0.004972918318777723</v>
      </c>
      <c r="J8" s="18">
        <v>0.003796728071337871</v>
      </c>
      <c r="K8" s="18">
        <v>0.0014557594885253274</v>
      </c>
      <c r="L8" s="18">
        <v>0.010996823190594914</v>
      </c>
      <c r="M8" s="18">
        <v>0.003283045067944924</v>
      </c>
      <c r="N8" s="18">
        <v>0.006966486580832817</v>
      </c>
      <c r="O8" s="18">
        <v>0.006256853990744104</v>
      </c>
      <c r="P8" s="18">
        <v>0.01524018971496454</v>
      </c>
      <c r="Q8" s="18">
        <v>0.0008025046920804372</v>
      </c>
      <c r="R8" s="18">
        <v>2.729634347978103E-05</v>
      </c>
      <c r="S8" s="18">
        <v>0.006011163064045589</v>
      </c>
      <c r="T8" s="18">
        <v>8.910241089877493E-05</v>
      </c>
      <c r="U8" s="18">
        <v>0.008951189797881176</v>
      </c>
      <c r="V8" s="18">
        <v>0.009985603897417119</v>
      </c>
      <c r="W8" s="18">
        <v>0.0003747534309607803</v>
      </c>
      <c r="X8" s="18">
        <v>1.2369886799617891E-05</v>
      </c>
      <c r="Y8" s="18">
        <v>7.588249580584873E-06</v>
      </c>
      <c r="Z8" s="18">
        <v>0.003329041883798172</v>
      </c>
      <c r="AA8" s="18">
        <v>0.0025661774839918217</v>
      </c>
      <c r="AB8" s="18">
        <v>0.0006084324172078029</v>
      </c>
      <c r="AC8" s="18">
        <v>0.0002930376365916842</v>
      </c>
      <c r="AD8" s="18">
        <v>0.0018337599506285053</v>
      </c>
      <c r="AE8" s="18">
        <v>0.0003397620648285077</v>
      </c>
      <c r="AF8" s="18">
        <v>3.340930885716913E-05</v>
      </c>
      <c r="AG8" s="18">
        <v>0.00866667802070582</v>
      </c>
      <c r="AH8" s="18">
        <v>0.004269420692427028</v>
      </c>
      <c r="AI8" s="18">
        <v>0.00014688919635931483</v>
      </c>
      <c r="AJ8" s="18">
        <v>0.11710619829138376</v>
      </c>
      <c r="AK8" s="18">
        <v>0.00045763417851607405</v>
      </c>
      <c r="AL8" s="18">
        <v>5.892092390936118E-06</v>
      </c>
      <c r="AM8" s="18">
        <v>1.4863539545648498E-05</v>
      </c>
      <c r="AN8" s="18">
        <v>3.379507133262711E-06</v>
      </c>
      <c r="AO8" s="18">
        <v>0.00306848136723154</v>
      </c>
      <c r="AP8" s="18">
        <v>9.563436334893511E-06</v>
      </c>
      <c r="AQ8" s="18">
        <v>3.90012113464293E-06</v>
      </c>
      <c r="AR8" s="18">
        <v>0.0007788454816138266</v>
      </c>
      <c r="AS8" s="18">
        <v>0.006256992983264895</v>
      </c>
    </row>
    <row r="9" spans="1:45" ht="12.75">
      <c r="A9" s="1" t="s">
        <v>228</v>
      </c>
      <c r="B9" s="6" t="s">
        <v>229</v>
      </c>
      <c r="C9" s="16">
        <f t="shared" si="1"/>
        <v>5</v>
      </c>
      <c r="D9" s="18">
        <v>0.0005614789106388357</v>
      </c>
      <c r="E9" s="18">
        <v>0.003753138649195395</v>
      </c>
      <c r="F9" s="18">
        <v>0.002555600822486896</v>
      </c>
      <c r="G9" s="18">
        <v>0.012499611869449291</v>
      </c>
      <c r="H9" s="18">
        <v>0.12164220418105205</v>
      </c>
      <c r="I9" s="18">
        <v>0.021008389281333223</v>
      </c>
      <c r="J9" s="18">
        <v>0.15903545753354206</v>
      </c>
      <c r="K9" s="18">
        <v>0.12414885809904704</v>
      </c>
      <c r="L9" s="18">
        <v>0.07608801859298697</v>
      </c>
      <c r="M9" s="18">
        <v>0.009994670889946645</v>
      </c>
      <c r="N9" s="18">
        <v>0.052985235091245655</v>
      </c>
      <c r="O9" s="18">
        <v>0.1030618579353502</v>
      </c>
      <c r="P9" s="18">
        <v>0.01873441608047764</v>
      </c>
      <c r="Q9" s="18">
        <v>0.0005742558702876276</v>
      </c>
      <c r="R9" s="18">
        <v>0.030573492889539585</v>
      </c>
      <c r="S9" s="18">
        <v>0.007756577274978431</v>
      </c>
      <c r="T9" s="18">
        <v>0.000162112183595566</v>
      </c>
      <c r="U9" s="18">
        <v>0.0013877054256415293</v>
      </c>
      <c r="V9" s="18">
        <v>0.0005897616409611509</v>
      </c>
      <c r="W9" s="18">
        <v>0.0012530304193513681</v>
      </c>
      <c r="X9" s="18">
        <v>3.701790384163893E-05</v>
      </c>
      <c r="Y9" s="18">
        <v>8.756284745078286E-06</v>
      </c>
      <c r="Z9" s="18">
        <v>0.00029540897842707047</v>
      </c>
      <c r="AA9" s="18">
        <v>0.020880571575671657</v>
      </c>
      <c r="AB9" s="18">
        <v>7.990985777349946E-05</v>
      </c>
      <c r="AC9" s="18">
        <v>7.590319490504022E-05</v>
      </c>
      <c r="AD9" s="18">
        <v>0.0005874043746711164</v>
      </c>
      <c r="AE9" s="18">
        <v>0.00020420901130408815</v>
      </c>
      <c r="AF9" s="18">
        <v>0.0004977241293472265</v>
      </c>
      <c r="AG9" s="18">
        <v>0.00039893352572669804</v>
      </c>
      <c r="AH9" s="18">
        <v>0.03788721000935032</v>
      </c>
      <c r="AI9" s="18">
        <v>3.5226598919538765E-05</v>
      </c>
      <c r="AJ9" s="18">
        <v>0.025660616541531425</v>
      </c>
      <c r="AK9" s="18">
        <v>3.772338101149778E-05</v>
      </c>
      <c r="AL9" s="18">
        <v>1.8984080398664627E-05</v>
      </c>
      <c r="AM9" s="18">
        <v>7.075487726361956E-05</v>
      </c>
      <c r="AN9" s="18">
        <v>2.5753921011348925E-06</v>
      </c>
      <c r="AO9" s="18">
        <v>6.530692440243923E-05</v>
      </c>
      <c r="AP9" s="18">
        <v>1.1893949080756144E-05</v>
      </c>
      <c r="AQ9" s="18">
        <v>2.5090757748754516E-06</v>
      </c>
      <c r="AR9" s="18">
        <v>6.535341328746395E-05</v>
      </c>
      <c r="AS9" s="18">
        <v>3.659933377110211E-05</v>
      </c>
    </row>
    <row r="10" spans="1:45" ht="12.75">
      <c r="A10" s="1" t="s">
        <v>230</v>
      </c>
      <c r="B10" s="2" t="s">
        <v>231</v>
      </c>
      <c r="C10" s="16">
        <f t="shared" si="1"/>
        <v>6</v>
      </c>
      <c r="D10" s="18">
        <v>0.00036072184679369836</v>
      </c>
      <c r="E10" s="18">
        <v>0.0027928730212819232</v>
      </c>
      <c r="F10" s="18">
        <v>0.002195055629087072</v>
      </c>
      <c r="G10" s="18">
        <v>0.002820034786029506</v>
      </c>
      <c r="H10" s="18">
        <v>0.0156782762165686</v>
      </c>
      <c r="I10" s="18">
        <v>0.07264077083747857</v>
      </c>
      <c r="J10" s="18">
        <v>0.051142457670712016</v>
      </c>
      <c r="K10" s="18">
        <v>0.055909389070468024</v>
      </c>
      <c r="L10" s="18">
        <v>0.04088550529823081</v>
      </c>
      <c r="M10" s="18">
        <v>0.015542585644647644</v>
      </c>
      <c r="N10" s="18">
        <v>0.006223346727843033</v>
      </c>
      <c r="O10" s="18">
        <v>0.009700854855548533</v>
      </c>
      <c r="P10" s="18">
        <v>0.002933493309289592</v>
      </c>
      <c r="Q10" s="18">
        <v>0.004002998477857464</v>
      </c>
      <c r="R10" s="18">
        <v>0.002047232978174475</v>
      </c>
      <c r="S10" s="18">
        <v>0.0012984464093660625</v>
      </c>
      <c r="T10" s="18">
        <v>0.0005043162550500955</v>
      </c>
      <c r="U10" s="18">
        <v>0.0034672667548322073</v>
      </c>
      <c r="V10" s="18">
        <v>0.001038022368636662</v>
      </c>
      <c r="W10" s="18">
        <v>0.0023301379706923172</v>
      </c>
      <c r="X10" s="18">
        <v>6.104419081198596E-05</v>
      </c>
      <c r="Y10" s="18">
        <v>6.248174557388094E-05</v>
      </c>
      <c r="Z10" s="18">
        <v>0.0010197824527930731</v>
      </c>
      <c r="AA10" s="18">
        <v>0.0014068070267079936</v>
      </c>
      <c r="AB10" s="18">
        <v>0.00030945734093212456</v>
      </c>
      <c r="AC10" s="18">
        <v>0.0003076333625640442</v>
      </c>
      <c r="AD10" s="18">
        <v>0.003734189897054029</v>
      </c>
      <c r="AE10" s="18">
        <v>0.0008854777838339332</v>
      </c>
      <c r="AF10" s="18">
        <v>0.000699327697099354</v>
      </c>
      <c r="AG10" s="18">
        <v>0.0013748190855535898</v>
      </c>
      <c r="AH10" s="18">
        <v>0.023136846702201435</v>
      </c>
      <c r="AI10" s="18">
        <v>0.00247376321465306</v>
      </c>
      <c r="AJ10" s="18">
        <v>0.004294140766690825</v>
      </c>
      <c r="AK10" s="18">
        <v>0.000111289879712605</v>
      </c>
      <c r="AL10" s="18">
        <v>3.071057874345256E-05</v>
      </c>
      <c r="AM10" s="18">
        <v>0.0002893575847976703</v>
      </c>
      <c r="AN10" s="18">
        <v>5.3445746546490494E-05</v>
      </c>
      <c r="AO10" s="18">
        <v>0.00019369499085225388</v>
      </c>
      <c r="AP10" s="18">
        <v>4.33854327741763E-05</v>
      </c>
      <c r="AQ10" s="18">
        <v>4.8814931734459615E-06</v>
      </c>
      <c r="AR10" s="18">
        <v>0.00027225931342802156</v>
      </c>
      <c r="AS10" s="18">
        <v>0.00018526135899809738</v>
      </c>
    </row>
    <row r="11" spans="1:45" ht="12.75">
      <c r="A11" s="1" t="s">
        <v>232</v>
      </c>
      <c r="B11" s="2" t="s">
        <v>233</v>
      </c>
      <c r="C11" s="16">
        <f t="shared" si="1"/>
        <v>7</v>
      </c>
      <c r="D11" s="18">
        <v>0.0034860005231874564</v>
      </c>
      <c r="E11" s="18">
        <v>0.016327288587537594</v>
      </c>
      <c r="F11" s="18">
        <v>0.030706030177820292</v>
      </c>
      <c r="G11" s="18">
        <v>0.007514076188182896</v>
      </c>
      <c r="H11" s="18">
        <v>0.05592199398604713</v>
      </c>
      <c r="I11" s="18">
        <v>0.05421553101113867</v>
      </c>
      <c r="J11" s="18">
        <v>0.050821811466635315</v>
      </c>
      <c r="K11" s="18">
        <v>0.06717035974375844</v>
      </c>
      <c r="L11" s="18">
        <v>0.039088954839331176</v>
      </c>
      <c r="M11" s="18">
        <v>0.025346482399943984</v>
      </c>
      <c r="N11" s="18">
        <v>0.027230173521506806</v>
      </c>
      <c r="O11" s="18">
        <v>0.02011831810670574</v>
      </c>
      <c r="P11" s="18">
        <v>0.016489054956589626</v>
      </c>
      <c r="Q11" s="18">
        <v>0.00791147081665801</v>
      </c>
      <c r="R11" s="18">
        <v>0.02392731459368573</v>
      </c>
      <c r="S11" s="18">
        <v>0.007343694681427105</v>
      </c>
      <c r="T11" s="18">
        <v>0.00547439332552488</v>
      </c>
      <c r="U11" s="18">
        <v>0.02249692300282186</v>
      </c>
      <c r="V11" s="18">
        <v>0.006071348415110553</v>
      </c>
      <c r="W11" s="18">
        <v>0.002352541786100283</v>
      </c>
      <c r="X11" s="18">
        <v>6.004913582042177E-05</v>
      </c>
      <c r="Y11" s="18">
        <v>2.3280329141035984E-05</v>
      </c>
      <c r="Z11" s="18">
        <v>0.011240625398477064</v>
      </c>
      <c r="AA11" s="18">
        <v>0.001489076376005396</v>
      </c>
      <c r="AB11" s="18">
        <v>0.003913259399123457</v>
      </c>
      <c r="AC11" s="18">
        <v>0.004304210398289274</v>
      </c>
      <c r="AD11" s="18">
        <v>0.01570541914542244</v>
      </c>
      <c r="AE11" s="18">
        <v>0.012555398624424856</v>
      </c>
      <c r="AF11" s="18">
        <v>0.009075033340075743</v>
      </c>
      <c r="AG11" s="18">
        <v>0.01771814758443532</v>
      </c>
      <c r="AH11" s="18">
        <v>0.027903671896091015</v>
      </c>
      <c r="AI11" s="18">
        <v>2.3505514177278902E-05</v>
      </c>
      <c r="AJ11" s="18">
        <v>0.025203315004525165</v>
      </c>
      <c r="AK11" s="18">
        <v>0.0014998984202508078</v>
      </c>
      <c r="AL11" s="18">
        <v>0.00014507771814301025</v>
      </c>
      <c r="AM11" s="18">
        <v>0.0036420347038680335</v>
      </c>
      <c r="AN11" s="18">
        <v>5.3489689540917944E-06</v>
      </c>
      <c r="AO11" s="18">
        <v>0.0017513393146725506</v>
      </c>
      <c r="AP11" s="18">
        <v>0.00024645792635545025</v>
      </c>
      <c r="AQ11" s="18">
        <v>1.011404933509056E-05</v>
      </c>
      <c r="AR11" s="18">
        <v>0.0029216698781408894</v>
      </c>
      <c r="AS11" s="18">
        <v>0.0007903791002698051</v>
      </c>
    </row>
    <row r="12" spans="1:45" ht="12.75">
      <c r="A12" s="1" t="s">
        <v>234</v>
      </c>
      <c r="B12" s="6" t="s">
        <v>235</v>
      </c>
      <c r="C12" s="16">
        <f t="shared" si="1"/>
        <v>8</v>
      </c>
      <c r="D12" s="18">
        <v>2.8255778708165647E-05</v>
      </c>
      <c r="E12" s="18">
        <v>0.022844708668708566</v>
      </c>
      <c r="F12" s="18">
        <v>0.016453085494872507</v>
      </c>
      <c r="G12" s="18">
        <v>0.012283522116279403</v>
      </c>
      <c r="H12" s="18">
        <v>0.014901737809249608</v>
      </c>
      <c r="I12" s="18">
        <v>0.009511710154436716</v>
      </c>
      <c r="J12" s="18">
        <v>0.0091010237482851</v>
      </c>
      <c r="K12" s="18">
        <v>0.029435722752260383</v>
      </c>
      <c r="L12" s="18">
        <v>0.014934917455935386</v>
      </c>
      <c r="M12" s="18">
        <v>0.0026470729632303964</v>
      </c>
      <c r="N12" s="18">
        <v>0.01895232710222012</v>
      </c>
      <c r="O12" s="18">
        <v>0.009940262836332148</v>
      </c>
      <c r="P12" s="18">
        <v>0.004046949527333004</v>
      </c>
      <c r="Q12" s="18">
        <v>0.0065296808769848376</v>
      </c>
      <c r="R12" s="18">
        <v>0.006590742736124934</v>
      </c>
      <c r="S12" s="18">
        <v>0.01298772483642354</v>
      </c>
      <c r="T12" s="18">
        <v>0.0046347016809282935</v>
      </c>
      <c r="U12" s="18">
        <v>0.0030747652976807075</v>
      </c>
      <c r="V12" s="18">
        <v>0.0031385402191787958</v>
      </c>
      <c r="W12" s="18">
        <v>0.005811818198185534</v>
      </c>
      <c r="X12" s="18">
        <v>0.006745709465655497</v>
      </c>
      <c r="Y12" s="18">
        <v>0.0019830073743935016</v>
      </c>
      <c r="Z12" s="18">
        <v>0.004661402491912422</v>
      </c>
      <c r="AA12" s="18">
        <v>0.0015098534071548194</v>
      </c>
      <c r="AB12" s="18">
        <v>0.0021731205040006947</v>
      </c>
      <c r="AC12" s="18">
        <v>0.003380570126689087</v>
      </c>
      <c r="AD12" s="18">
        <v>0.0026831940521011093</v>
      </c>
      <c r="AE12" s="18">
        <v>0.009261945229381854</v>
      </c>
      <c r="AF12" s="18">
        <v>0.003588553720623618</v>
      </c>
      <c r="AG12" s="18">
        <v>0.005577822445129825</v>
      </c>
      <c r="AH12" s="18">
        <v>0.006166993990904621</v>
      </c>
      <c r="AI12" s="18">
        <v>0.0008652664859506234</v>
      </c>
      <c r="AJ12" s="18">
        <v>0.007236297183413639</v>
      </c>
      <c r="AK12" s="18">
        <v>6.925593222513135E-05</v>
      </c>
      <c r="AL12" s="18">
        <v>0.0003788090111938716</v>
      </c>
      <c r="AM12" s="18">
        <v>0.002003744614193465</v>
      </c>
      <c r="AN12" s="18">
        <v>1.259617484561859E-05</v>
      </c>
      <c r="AO12" s="18">
        <v>0.0017096477390059022</v>
      </c>
      <c r="AP12" s="18">
        <v>0.000896777757577334</v>
      </c>
      <c r="AQ12" s="18">
        <v>0.0006050086099467378</v>
      </c>
      <c r="AR12" s="18">
        <v>0.00013728831764359465</v>
      </c>
      <c r="AS12" s="18">
        <v>0.000118434430914918</v>
      </c>
    </row>
    <row r="13" spans="1:45" ht="12.75">
      <c r="A13" s="1" t="s">
        <v>236</v>
      </c>
      <c r="B13" s="6" t="s">
        <v>237</v>
      </c>
      <c r="C13" s="16">
        <f t="shared" si="1"/>
        <v>9</v>
      </c>
      <c r="D13" s="18">
        <v>0.0001826773495243746</v>
      </c>
      <c r="E13" s="18">
        <v>0.002064375992845646</v>
      </c>
      <c r="F13" s="18">
        <v>0.008481239383366703</v>
      </c>
      <c r="G13" s="18">
        <v>0.003958874524539547</v>
      </c>
      <c r="H13" s="18">
        <v>0.0010308212732222793</v>
      </c>
      <c r="I13" s="18">
        <v>0.002097710594316492</v>
      </c>
      <c r="J13" s="18">
        <v>0.0008521849689669434</v>
      </c>
      <c r="K13" s="18">
        <v>0.026729745912839473</v>
      </c>
      <c r="L13" s="18">
        <v>0.0637753572603629</v>
      </c>
      <c r="M13" s="18">
        <v>0.061816593183072074</v>
      </c>
      <c r="N13" s="18">
        <v>0.030102770853764758</v>
      </c>
      <c r="O13" s="18">
        <v>0.0047724675965732394</v>
      </c>
      <c r="P13" s="18">
        <v>0.0010856555148900764</v>
      </c>
      <c r="Q13" s="18">
        <v>0.00043848708648483903</v>
      </c>
      <c r="R13" s="18">
        <v>0.007061684066956632</v>
      </c>
      <c r="S13" s="18">
        <v>0.0014345704511077163</v>
      </c>
      <c r="T13" s="18">
        <v>0.002394141599552968</v>
      </c>
      <c r="U13" s="18">
        <v>0.0015617635732176165</v>
      </c>
      <c r="V13" s="18">
        <v>0.0027476261659656466</v>
      </c>
      <c r="W13" s="18">
        <v>0.0017030827269096983</v>
      </c>
      <c r="X13" s="18">
        <v>0.0003539819419138928</v>
      </c>
      <c r="Y13" s="18">
        <v>8.088999023600703E-05</v>
      </c>
      <c r="Z13" s="18">
        <v>0.0026240179685227166</v>
      </c>
      <c r="AA13" s="18">
        <v>0.0017229954608515541</v>
      </c>
      <c r="AB13" s="18">
        <v>0.00048309146290009933</v>
      </c>
      <c r="AC13" s="18">
        <v>0.0016829837090591789</v>
      </c>
      <c r="AD13" s="18">
        <v>0.0035759653594809216</v>
      </c>
      <c r="AE13" s="18">
        <v>0.00043054784653950785</v>
      </c>
      <c r="AF13" s="18">
        <v>0.002252465570571362</v>
      </c>
      <c r="AG13" s="18">
        <v>0.0010622828813993677</v>
      </c>
      <c r="AH13" s="18">
        <v>0.01834125267584205</v>
      </c>
      <c r="AI13" s="18">
        <v>0.016200759281412125</v>
      </c>
      <c r="AJ13" s="18">
        <v>0.008910066553257228</v>
      </c>
      <c r="AK13" s="18">
        <v>0.0009111899002777783</v>
      </c>
      <c r="AL13" s="18">
        <v>0.004018180008163688</v>
      </c>
      <c r="AM13" s="18">
        <v>0.007211246507335237</v>
      </c>
      <c r="AN13" s="18">
        <v>0.00028250013114350646</v>
      </c>
      <c r="AO13" s="18">
        <v>0.0033240404103353927</v>
      </c>
      <c r="AP13" s="18">
        <v>0.0007466045563764914</v>
      </c>
      <c r="AQ13" s="18">
        <v>0.0002679783323430479</v>
      </c>
      <c r="AR13" s="18">
        <v>0.0002984429085413594</v>
      </c>
      <c r="AS13" s="18">
        <v>0.013013757036997179</v>
      </c>
    </row>
    <row r="14" spans="1:45" ht="12.75">
      <c r="A14" s="1" t="s">
        <v>238</v>
      </c>
      <c r="B14" s="2" t="s">
        <v>239</v>
      </c>
      <c r="C14" s="16">
        <f t="shared" si="1"/>
        <v>10</v>
      </c>
      <c r="D14" s="18">
        <v>0.00036726833417210223</v>
      </c>
      <c r="E14" s="18">
        <v>0.0010241785538945176</v>
      </c>
      <c r="F14" s="18">
        <v>0.0008342831248871677</v>
      </c>
      <c r="G14" s="18">
        <v>0.0006391401769111248</v>
      </c>
      <c r="H14" s="18">
        <v>0.00012830246213252992</v>
      </c>
      <c r="I14" s="18">
        <v>0.00012214659921501797</v>
      </c>
      <c r="J14" s="18">
        <v>0.00014757727368453608</v>
      </c>
      <c r="K14" s="18">
        <v>0.006602740832943239</v>
      </c>
      <c r="L14" s="18">
        <v>0.0070145523190294455</v>
      </c>
      <c r="M14" s="18">
        <v>0.15756473298395485</v>
      </c>
      <c r="N14" s="18">
        <v>0.0025451333340287562</v>
      </c>
      <c r="O14" s="18">
        <v>0.00351570135684042</v>
      </c>
      <c r="P14" s="18">
        <v>0.00031216015885878617</v>
      </c>
      <c r="Q14" s="18">
        <v>0.0014749019665364885</v>
      </c>
      <c r="R14" s="18">
        <v>0.0003520111690242523</v>
      </c>
      <c r="S14" s="18">
        <v>0.00019403272596090772</v>
      </c>
      <c r="T14" s="18">
        <v>0.0003268107337159985</v>
      </c>
      <c r="U14" s="18">
        <v>0.0013579121582771858</v>
      </c>
      <c r="V14" s="18">
        <v>0.0007248960144073238</v>
      </c>
      <c r="W14" s="18">
        <v>0.0005866285463666137</v>
      </c>
      <c r="X14" s="18">
        <v>8.974395332559026E-05</v>
      </c>
      <c r="Y14" s="18">
        <v>2.94452804268342E-05</v>
      </c>
      <c r="Z14" s="18">
        <v>0.00028279791824443713</v>
      </c>
      <c r="AA14" s="18">
        <v>4.171421543249612E-05</v>
      </c>
      <c r="AB14" s="18">
        <v>6.171922118207534E-05</v>
      </c>
      <c r="AC14" s="18">
        <v>4.711115103318509E-05</v>
      </c>
      <c r="AD14" s="18">
        <v>0.00010359341662301626</v>
      </c>
      <c r="AE14" s="18">
        <v>0.00014512967362424062</v>
      </c>
      <c r="AF14" s="18">
        <v>0.00011533678374381421</v>
      </c>
      <c r="AG14" s="18">
        <v>0.00014606304535528367</v>
      </c>
      <c r="AH14" s="18">
        <v>0.0020600935092255188</v>
      </c>
      <c r="AI14" s="18">
        <v>0.00022997957751116208</v>
      </c>
      <c r="AJ14" s="18">
        <v>0.0009362179553538657</v>
      </c>
      <c r="AK14" s="18">
        <v>0.0008412722541447279</v>
      </c>
      <c r="AL14" s="18">
        <v>0.0006539221119713448</v>
      </c>
      <c r="AM14" s="18">
        <v>0.007064610054296149</v>
      </c>
      <c r="AN14" s="18">
        <v>0.000503180099712564</v>
      </c>
      <c r="AO14" s="18">
        <v>0.0024782596273708753</v>
      </c>
      <c r="AP14" s="18">
        <v>0.004306087523664677</v>
      </c>
      <c r="AQ14" s="18">
        <v>8.436576461738394E-05</v>
      </c>
      <c r="AR14" s="18">
        <v>0.0007321056327375871</v>
      </c>
      <c r="AS14" s="18">
        <v>0.0012701120382290867</v>
      </c>
    </row>
    <row r="15" spans="1:45" ht="12.75">
      <c r="A15" s="1" t="s">
        <v>240</v>
      </c>
      <c r="B15" s="2" t="s">
        <v>241</v>
      </c>
      <c r="C15" s="16">
        <f t="shared" si="1"/>
        <v>11</v>
      </c>
      <c r="D15" s="18">
        <v>2.5450290497580352E-05</v>
      </c>
      <c r="E15" s="18">
        <v>6.626274769922466E-05</v>
      </c>
      <c r="F15" s="18">
        <v>3.429567520735048E-05</v>
      </c>
      <c r="G15" s="18">
        <v>3.0073103714756305E-05</v>
      </c>
      <c r="H15" s="18">
        <v>1.6541735075468888E-05</v>
      </c>
      <c r="I15" s="18">
        <v>1.0850702092159671E-05</v>
      </c>
      <c r="J15" s="18">
        <v>9.406456250097601E-06</v>
      </c>
      <c r="K15" s="18">
        <v>0.006830888582186935</v>
      </c>
      <c r="L15" s="18">
        <v>0.00013214729780992095</v>
      </c>
      <c r="M15" s="18">
        <v>7.139170697489767E-06</v>
      </c>
      <c r="N15" s="18">
        <v>0.04518392480451661</v>
      </c>
      <c r="O15" s="18">
        <v>0.006636600599899643</v>
      </c>
      <c r="P15" s="18">
        <v>1.0624718266273592E-05</v>
      </c>
      <c r="Q15" s="18">
        <v>1.1767687469413344E-05</v>
      </c>
      <c r="R15" s="18">
        <v>0.00011687551871751818</v>
      </c>
      <c r="S15" s="18">
        <v>2.3956490486966163E-05</v>
      </c>
      <c r="T15" s="18">
        <v>8.723943525570704E-06</v>
      </c>
      <c r="U15" s="18">
        <v>1.3365289146517906E-05</v>
      </c>
      <c r="V15" s="18">
        <v>7.348742410970076E-06</v>
      </c>
      <c r="W15" s="18">
        <v>1.473483555123703E-05</v>
      </c>
      <c r="X15" s="18">
        <v>8.218871732538998E-06</v>
      </c>
      <c r="Y15" s="18">
        <v>6.855314759358662E-06</v>
      </c>
      <c r="Z15" s="18">
        <v>4.5503161369189185E-06</v>
      </c>
      <c r="AA15" s="18">
        <v>2.1380997912784557E-05</v>
      </c>
      <c r="AB15" s="18">
        <v>6.593041920848627E-06</v>
      </c>
      <c r="AC15" s="18">
        <v>6.752527157583875E-06</v>
      </c>
      <c r="AD15" s="18">
        <v>1.2122852470521185E-05</v>
      </c>
      <c r="AE15" s="18">
        <v>1.72806635060218E-05</v>
      </c>
      <c r="AF15" s="18">
        <v>1.2242830983282277E-05</v>
      </c>
      <c r="AG15" s="18">
        <v>2.5962123423225612E-05</v>
      </c>
      <c r="AH15" s="18">
        <v>6.21726217761638E-06</v>
      </c>
      <c r="AI15" s="18">
        <v>1.6200658508336422E-05</v>
      </c>
      <c r="AJ15" s="18">
        <v>2.323293214139399E-05</v>
      </c>
      <c r="AK15" s="18">
        <v>0.0002361918394316115</v>
      </c>
      <c r="AL15" s="18">
        <v>0.0020065388748327136</v>
      </c>
      <c r="AM15" s="18">
        <v>2.563234841305488E-05</v>
      </c>
      <c r="AN15" s="18">
        <v>3.797227364397048E-06</v>
      </c>
      <c r="AO15" s="18">
        <v>0.0009806066738469918</v>
      </c>
      <c r="AP15" s="18">
        <v>6.817491831205073E-05</v>
      </c>
      <c r="AQ15" s="18">
        <v>2.0394251128591505E-05</v>
      </c>
      <c r="AR15" s="18">
        <v>1.472686395175903E-05</v>
      </c>
      <c r="AS15" s="18">
        <v>1.2547384255257768E-06</v>
      </c>
    </row>
    <row r="16" spans="1:45" ht="12.75">
      <c r="A16" s="1" t="s">
        <v>242</v>
      </c>
      <c r="B16" s="2" t="s">
        <v>243</v>
      </c>
      <c r="C16" s="16">
        <f t="shared" si="1"/>
        <v>12</v>
      </c>
      <c r="D16" s="18">
        <v>0.0014297084227943226</v>
      </c>
      <c r="E16" s="18">
        <v>0.0023770346556100655</v>
      </c>
      <c r="F16" s="18">
        <v>0.0008366593684896607</v>
      </c>
      <c r="G16" s="18">
        <v>0.0017371955928489778</v>
      </c>
      <c r="H16" s="18">
        <v>0.0016985653029306543</v>
      </c>
      <c r="I16" s="18">
        <v>0.0016728831646740149</v>
      </c>
      <c r="J16" s="18">
        <v>0.0013878255969166494</v>
      </c>
      <c r="K16" s="18">
        <v>0.016081898781633776</v>
      </c>
      <c r="L16" s="18">
        <v>0.008509338654899359</v>
      </c>
      <c r="M16" s="18">
        <v>0.0022696175458441848</v>
      </c>
      <c r="N16" s="18">
        <v>0.23330098301982533</v>
      </c>
      <c r="O16" s="18">
        <v>0.20489340746074985</v>
      </c>
      <c r="P16" s="18">
        <v>0.0009615421861185256</v>
      </c>
      <c r="Q16" s="18">
        <v>0.0005207585591471165</v>
      </c>
      <c r="R16" s="18">
        <v>0.006734233785558581</v>
      </c>
      <c r="S16" s="18">
        <v>0.0010575700500235381</v>
      </c>
      <c r="T16" s="18">
        <v>0.00043944307358544397</v>
      </c>
      <c r="U16" s="18">
        <v>0.0009566116586957405</v>
      </c>
      <c r="V16" s="18">
        <v>0.0004501945472284395</v>
      </c>
      <c r="W16" s="18">
        <v>0.0007919003225899255</v>
      </c>
      <c r="X16" s="18">
        <v>0.0003165549911158651</v>
      </c>
      <c r="Y16" s="18">
        <v>0.0001028398360201709</v>
      </c>
      <c r="Z16" s="18">
        <v>0.00039208239668692737</v>
      </c>
      <c r="AA16" s="18">
        <v>0.0012504572161425483</v>
      </c>
      <c r="AB16" s="18">
        <v>0.00027714194148809593</v>
      </c>
      <c r="AC16" s="18">
        <v>0.0003651380179798898</v>
      </c>
      <c r="AD16" s="18">
        <v>0.0008775783855231656</v>
      </c>
      <c r="AE16" s="18">
        <v>0.00092452066798863</v>
      </c>
      <c r="AF16" s="18">
        <v>0.000680834621083756</v>
      </c>
      <c r="AG16" s="18">
        <v>0.0013129544454575136</v>
      </c>
      <c r="AH16" s="18">
        <v>0.0012115932225361243</v>
      </c>
      <c r="AI16" s="18">
        <v>0.0012062008258216877</v>
      </c>
      <c r="AJ16" s="18">
        <v>0.0018606750806884152</v>
      </c>
      <c r="AK16" s="18">
        <v>0.012068699339784092</v>
      </c>
      <c r="AL16" s="18">
        <v>0.029591756794592573</v>
      </c>
      <c r="AM16" s="18">
        <v>0.0008059170996862165</v>
      </c>
      <c r="AN16" s="18">
        <v>3.65348379568918E-05</v>
      </c>
      <c r="AO16" s="18">
        <v>0.007667974809051073</v>
      </c>
      <c r="AP16" s="18">
        <v>0.00332050058250275</v>
      </c>
      <c r="AQ16" s="18">
        <v>0.0007461428378253821</v>
      </c>
      <c r="AR16" s="18">
        <v>0.00036720554405138956</v>
      </c>
      <c r="AS16" s="18">
        <v>0.0003656017273300035</v>
      </c>
    </row>
    <row r="17" spans="1:45" ht="12.75">
      <c r="A17" s="1" t="s">
        <v>244</v>
      </c>
      <c r="B17" s="2" t="s">
        <v>245</v>
      </c>
      <c r="C17" s="16">
        <f t="shared" si="1"/>
        <v>13</v>
      </c>
      <c r="D17" s="18">
        <v>0.0013731882535363267</v>
      </c>
      <c r="E17" s="18">
        <v>2.903911845658547E-05</v>
      </c>
      <c r="F17" s="18">
        <v>3.632499025904626E-05</v>
      </c>
      <c r="G17" s="18">
        <v>0.010878879741945343</v>
      </c>
      <c r="H17" s="18">
        <v>5.677553182126615E-05</v>
      </c>
      <c r="I17" s="18">
        <v>0.00017880633099961543</v>
      </c>
      <c r="J17" s="18">
        <v>0.0028016654034942598</v>
      </c>
      <c r="K17" s="18">
        <v>0.0016690251957386783</v>
      </c>
      <c r="L17" s="18">
        <v>0.00036153057062859455</v>
      </c>
      <c r="M17" s="18">
        <v>0.0044055364497012405</v>
      </c>
      <c r="N17" s="18">
        <v>0.00012391534404435274</v>
      </c>
      <c r="O17" s="18">
        <v>0.0017299055046549215</v>
      </c>
      <c r="P17" s="18">
        <v>0.16324493405276053</v>
      </c>
      <c r="Q17" s="18">
        <v>0.003849844911089859</v>
      </c>
      <c r="R17" s="18">
        <v>0.00031770001261387286</v>
      </c>
      <c r="S17" s="18">
        <v>0.0006624829063225088</v>
      </c>
      <c r="T17" s="18">
        <v>3.0248261635651565E-05</v>
      </c>
      <c r="U17" s="18">
        <v>0.005865416872910221</v>
      </c>
      <c r="V17" s="18">
        <v>0.002399672484309664</v>
      </c>
      <c r="W17" s="18">
        <v>0.0012995235158730003</v>
      </c>
      <c r="X17" s="18">
        <v>6.455540539649866E-05</v>
      </c>
      <c r="Y17" s="18">
        <v>0.00013364761405566315</v>
      </c>
      <c r="Z17" s="18">
        <v>0.000676965638973452</v>
      </c>
      <c r="AA17" s="18">
        <v>0.00022811895972696877</v>
      </c>
      <c r="AB17" s="18">
        <v>0.0005955864416938728</v>
      </c>
      <c r="AC17" s="18">
        <v>1.60621170964029E-05</v>
      </c>
      <c r="AD17" s="18">
        <v>0.00100181829108215</v>
      </c>
      <c r="AE17" s="18">
        <v>3.3485858389047656E-05</v>
      </c>
      <c r="AF17" s="18">
        <v>5.157738513044213E-05</v>
      </c>
      <c r="AG17" s="18">
        <v>0.00042931644336719686</v>
      </c>
      <c r="AH17" s="18">
        <v>0.016170291603774485</v>
      </c>
      <c r="AI17" s="18">
        <v>3.0124275127453873E-06</v>
      </c>
      <c r="AJ17" s="18">
        <v>0.02007272748746619</v>
      </c>
      <c r="AK17" s="18">
        <v>0.0004136858068027944</v>
      </c>
      <c r="AL17" s="18">
        <v>1.0457218679918681E-05</v>
      </c>
      <c r="AM17" s="18">
        <v>8.39677689500987E-05</v>
      </c>
      <c r="AN17" s="18">
        <v>2.723432183894509E-06</v>
      </c>
      <c r="AO17" s="18">
        <v>0.0006655305160247502</v>
      </c>
      <c r="AP17" s="18">
        <v>2.7319535436924227E-05</v>
      </c>
      <c r="AQ17" s="18">
        <v>4.904102715332742E-06</v>
      </c>
      <c r="AR17" s="18">
        <v>0.0001052254961129019</v>
      </c>
      <c r="AS17" s="18">
        <v>8.891809574994444E-05</v>
      </c>
    </row>
    <row r="18" spans="1:45" ht="12.75">
      <c r="A18" s="1" t="s">
        <v>246</v>
      </c>
      <c r="B18" s="2" t="s">
        <v>247</v>
      </c>
      <c r="C18" s="16">
        <f t="shared" si="1"/>
        <v>14</v>
      </c>
      <c r="D18" s="18">
        <v>0.00019429467116596853</v>
      </c>
      <c r="E18" s="18">
        <v>0.011163761488902836</v>
      </c>
      <c r="F18" s="18">
        <v>0.0002235744021872389</v>
      </c>
      <c r="G18" s="18">
        <v>0.012821858185495272</v>
      </c>
      <c r="H18" s="18">
        <v>0.0009025400343628157</v>
      </c>
      <c r="I18" s="18">
        <v>0.0030447609203885125</v>
      </c>
      <c r="J18" s="18">
        <v>0.0069118394952251685</v>
      </c>
      <c r="K18" s="18">
        <v>0.003554560928084504</v>
      </c>
      <c r="L18" s="18">
        <v>0.010011170847387396</v>
      </c>
      <c r="M18" s="18">
        <v>0.006983017991138357</v>
      </c>
      <c r="N18" s="18">
        <v>0.0028777387841093355</v>
      </c>
      <c r="O18" s="18">
        <v>0.002585654173632129</v>
      </c>
      <c r="P18" s="18">
        <v>0.01034480280418526</v>
      </c>
      <c r="Q18" s="18">
        <v>0.1579501662339769</v>
      </c>
      <c r="R18" s="18">
        <v>0.0015255099619413315</v>
      </c>
      <c r="S18" s="18">
        <v>0.005673347177332298</v>
      </c>
      <c r="T18" s="18">
        <v>0.0006553674514996788</v>
      </c>
      <c r="U18" s="18">
        <v>0.018168595557933296</v>
      </c>
      <c r="V18" s="18">
        <v>0.02165732362488497</v>
      </c>
      <c r="W18" s="18">
        <v>0.02376614855753789</v>
      </c>
      <c r="X18" s="18">
        <v>0.0036978222107781197</v>
      </c>
      <c r="Y18" s="18">
        <v>0.0016115994645209538</v>
      </c>
      <c r="Z18" s="18">
        <v>0.016715034053016553</v>
      </c>
      <c r="AA18" s="18">
        <v>0.0028844297150714053</v>
      </c>
      <c r="AB18" s="18">
        <v>0.012324103440417832</v>
      </c>
      <c r="AC18" s="18">
        <v>0.0004939237752208998</v>
      </c>
      <c r="AD18" s="18">
        <v>0.020057027775347912</v>
      </c>
      <c r="AE18" s="18">
        <v>0.002356098000571129</v>
      </c>
      <c r="AF18" s="18">
        <v>0.006906538206482929</v>
      </c>
      <c r="AG18" s="18">
        <v>0.011958522191854885</v>
      </c>
      <c r="AH18" s="18">
        <v>0.05131524476910395</v>
      </c>
      <c r="AI18" s="18">
        <v>0.001641076002476428</v>
      </c>
      <c r="AJ18" s="18">
        <v>0.0015246289631278098</v>
      </c>
      <c r="AK18" s="18">
        <v>0.0064373338578764755</v>
      </c>
      <c r="AL18" s="18">
        <v>0.0022179199150251854</v>
      </c>
      <c r="AM18" s="18">
        <v>0.0165706735894629</v>
      </c>
      <c r="AN18" s="18">
        <v>0.018391783949030453</v>
      </c>
      <c r="AO18" s="18">
        <v>0.009444991016724878</v>
      </c>
      <c r="AP18" s="18">
        <v>0.05738587037120133</v>
      </c>
      <c r="AQ18" s="18">
        <v>0.0023015801040150025</v>
      </c>
      <c r="AR18" s="18">
        <v>0.00535018973189815</v>
      </c>
      <c r="AS18" s="18">
        <v>0.014724998737063564</v>
      </c>
    </row>
    <row r="19" spans="1:45" ht="12.75">
      <c r="A19" s="1" t="s">
        <v>248</v>
      </c>
      <c r="B19" s="6" t="s">
        <v>249</v>
      </c>
      <c r="C19" s="16">
        <f t="shared" si="1"/>
        <v>15</v>
      </c>
      <c r="D19" s="18">
        <v>0.0004988253471603015</v>
      </c>
      <c r="E19" s="18">
        <v>0.007288882379216247</v>
      </c>
      <c r="F19" s="18">
        <v>0.0012659839859176937</v>
      </c>
      <c r="G19" s="18">
        <v>0.0022451749722192924</v>
      </c>
      <c r="H19" s="18">
        <v>0.0020963526871174707</v>
      </c>
      <c r="I19" s="18">
        <v>0.0017679172506667423</v>
      </c>
      <c r="J19" s="18">
        <v>0.002319055444913199</v>
      </c>
      <c r="K19" s="18">
        <v>0.002745669259964289</v>
      </c>
      <c r="L19" s="18">
        <v>0.003945785381796905</v>
      </c>
      <c r="M19" s="18">
        <v>0.002809570368720386</v>
      </c>
      <c r="N19" s="18">
        <v>0.0414407565926834</v>
      </c>
      <c r="O19" s="18">
        <v>0.01930318919247761</v>
      </c>
      <c r="P19" s="18">
        <v>0.0015477179922285186</v>
      </c>
      <c r="Q19" s="18">
        <v>0.0014130303138870654</v>
      </c>
      <c r="R19" s="18">
        <v>0.013982639174144142</v>
      </c>
      <c r="S19" s="18">
        <v>0.0014201793226883313</v>
      </c>
      <c r="T19" s="18">
        <v>0.0006205763079939906</v>
      </c>
      <c r="U19" s="18">
        <v>0.0029328116013022975</v>
      </c>
      <c r="V19" s="18">
        <v>0.002622063549572406</v>
      </c>
      <c r="W19" s="18">
        <v>0.0029409051228643204</v>
      </c>
      <c r="X19" s="18">
        <v>0.0010654864955577342</v>
      </c>
      <c r="Y19" s="18">
        <v>0.0002778649862886179</v>
      </c>
      <c r="Z19" s="18">
        <v>0.0038813763718574374</v>
      </c>
      <c r="AA19" s="18">
        <v>0.0013894217719618495</v>
      </c>
      <c r="AB19" s="18">
        <v>0.0006425177355204083</v>
      </c>
      <c r="AC19" s="18">
        <v>0.000515579201966282</v>
      </c>
      <c r="AD19" s="18">
        <v>0.0010040697877094088</v>
      </c>
      <c r="AE19" s="18">
        <v>0.0005967746403272302</v>
      </c>
      <c r="AF19" s="18">
        <v>0.0007388220656616455</v>
      </c>
      <c r="AG19" s="18">
        <v>0.0011098434181422078</v>
      </c>
      <c r="AH19" s="18">
        <v>0.0007357594298394494</v>
      </c>
      <c r="AI19" s="18">
        <v>0.001476724396394731</v>
      </c>
      <c r="AJ19" s="18">
        <v>0.003612475724377928</v>
      </c>
      <c r="AK19" s="18">
        <v>0.0010651018686489255</v>
      </c>
      <c r="AL19" s="18">
        <v>0.011964856482576948</v>
      </c>
      <c r="AM19" s="18">
        <v>0.0012101833449692562</v>
      </c>
      <c r="AN19" s="18">
        <v>0.00012054057952471936</v>
      </c>
      <c r="AO19" s="18">
        <v>0.0010835587319988499</v>
      </c>
      <c r="AP19" s="18">
        <v>2.0606081349896253E-05</v>
      </c>
      <c r="AQ19" s="18">
        <v>0.00037437264987935843</v>
      </c>
      <c r="AR19" s="18">
        <v>7.912020142643346E-05</v>
      </c>
      <c r="AS19" s="18">
        <v>8.751524602464803E-06</v>
      </c>
    </row>
    <row r="20" spans="1:45" ht="12.75">
      <c r="A20" s="1" t="s">
        <v>250</v>
      </c>
      <c r="B20" s="6" t="s">
        <v>251</v>
      </c>
      <c r="C20" s="16">
        <f t="shared" si="1"/>
        <v>16</v>
      </c>
      <c r="D20" s="18">
        <v>0.059360313561493475</v>
      </c>
      <c r="E20" s="18">
        <v>0.0054256594050521665</v>
      </c>
      <c r="F20" s="18">
        <v>0.003172020259181148</v>
      </c>
      <c r="G20" s="18">
        <v>0.012719556234428064</v>
      </c>
      <c r="H20" s="18">
        <v>0.007913158235952879</v>
      </c>
      <c r="I20" s="18">
        <v>0.029051562729422612</v>
      </c>
      <c r="J20" s="18">
        <v>0.004723861038212858</v>
      </c>
      <c r="K20" s="18">
        <v>0.0071632358136887436</v>
      </c>
      <c r="L20" s="18">
        <v>0.0015694294241659409</v>
      </c>
      <c r="M20" s="18">
        <v>0.0006750466661314657</v>
      </c>
      <c r="N20" s="18">
        <v>0.00012558358849609899</v>
      </c>
      <c r="O20" s="18">
        <v>0.0014544301411016593</v>
      </c>
      <c r="P20" s="18">
        <v>0.0011612425269879028</v>
      </c>
      <c r="Q20" s="18">
        <v>0.007374554223095798</v>
      </c>
      <c r="R20" s="18">
        <v>0.013421460014805453</v>
      </c>
      <c r="S20" s="18">
        <v>0.09829216507849307</v>
      </c>
      <c r="T20" s="18">
        <v>0.02441190733325444</v>
      </c>
      <c r="U20" s="18">
        <v>0.0649021904614642</v>
      </c>
      <c r="V20" s="18">
        <v>0.031699306643499355</v>
      </c>
      <c r="W20" s="18">
        <v>0.004991523968116157</v>
      </c>
      <c r="X20" s="18">
        <v>0.002814107735465596</v>
      </c>
      <c r="Y20" s="18">
        <v>0.00037753834654959546</v>
      </c>
      <c r="Z20" s="18">
        <v>0.004389063604240169</v>
      </c>
      <c r="AA20" s="18">
        <v>0.00020275566467790586</v>
      </c>
      <c r="AB20" s="18">
        <v>0.0015733724865298435</v>
      </c>
      <c r="AC20" s="18">
        <v>5.809665006396239E-05</v>
      </c>
      <c r="AD20" s="18">
        <v>0.0012488290867337481</v>
      </c>
      <c r="AE20" s="18">
        <v>0.0060216640108064386</v>
      </c>
      <c r="AF20" s="18">
        <v>0.003464260436926754</v>
      </c>
      <c r="AG20" s="18">
        <v>0.0068807282999655455</v>
      </c>
      <c r="AH20" s="18">
        <v>0.0006138976491212856</v>
      </c>
      <c r="AI20" s="18">
        <v>0.0030465304956033786</v>
      </c>
      <c r="AJ20" s="18">
        <v>0.00032766576812331993</v>
      </c>
      <c r="AK20" s="18">
        <v>0.006332986154543245</v>
      </c>
      <c r="AL20" s="18">
        <v>0.0011938083730452596</v>
      </c>
      <c r="AM20" s="18">
        <v>0.0004849868701010732</v>
      </c>
      <c r="AN20" s="18">
        <v>4.736280138884942E-06</v>
      </c>
      <c r="AO20" s="18">
        <v>0.0027487261877927843</v>
      </c>
      <c r="AP20" s="18">
        <v>1.1726300464086163E-05</v>
      </c>
      <c r="AQ20" s="18">
        <v>0.0009133309969823968</v>
      </c>
      <c r="AR20" s="18">
        <v>0.00244569839735147</v>
      </c>
      <c r="AS20" s="18">
        <v>7.679492714160241E-05</v>
      </c>
    </row>
    <row r="21" spans="1:45" ht="12.75">
      <c r="A21" s="1" t="s">
        <v>252</v>
      </c>
      <c r="B21" s="6" t="s">
        <v>253</v>
      </c>
      <c r="C21" s="16">
        <f t="shared" si="1"/>
        <v>17</v>
      </c>
      <c r="D21" s="18">
        <v>0.033444772625646914</v>
      </c>
      <c r="E21" s="18">
        <v>0.05935021199712888</v>
      </c>
      <c r="F21" s="18">
        <v>0.013170280745910689</v>
      </c>
      <c r="G21" s="18">
        <v>0.05485628703141852</v>
      </c>
      <c r="H21" s="18">
        <v>0.03562785003471131</v>
      </c>
      <c r="I21" s="18">
        <v>0.029220093266886134</v>
      </c>
      <c r="J21" s="18">
        <v>0.03291195308075</v>
      </c>
      <c r="K21" s="18">
        <v>0.0168501337469298</v>
      </c>
      <c r="L21" s="18">
        <v>0.06423425152824049</v>
      </c>
      <c r="M21" s="18">
        <v>0.019555272278452412</v>
      </c>
      <c r="N21" s="18">
        <v>0.004189148644039924</v>
      </c>
      <c r="O21" s="18">
        <v>0.021415096322172613</v>
      </c>
      <c r="P21" s="18">
        <v>0.031030482959277822</v>
      </c>
      <c r="Q21" s="18">
        <v>0.030147462633031422</v>
      </c>
      <c r="R21" s="18">
        <v>0.21038728127637246</v>
      </c>
      <c r="S21" s="18">
        <v>0.030146205872933856</v>
      </c>
      <c r="T21" s="18">
        <v>0.19995443797368612</v>
      </c>
      <c r="U21" s="18">
        <v>0.1490594779076416</v>
      </c>
      <c r="V21" s="18">
        <v>0.05337564032986462</v>
      </c>
      <c r="W21" s="18">
        <v>0.29289001322611075</v>
      </c>
      <c r="X21" s="18">
        <v>0.07193953305799411</v>
      </c>
      <c r="Y21" s="18">
        <v>0.005874794533303817</v>
      </c>
      <c r="Z21" s="18">
        <v>0.044859756125588</v>
      </c>
      <c r="AA21" s="18">
        <v>0.014570815215007788</v>
      </c>
      <c r="AB21" s="18">
        <v>0.00959715850175238</v>
      </c>
      <c r="AC21" s="18">
        <v>0.0055633230668137084</v>
      </c>
      <c r="AD21" s="18">
        <v>0.01583868168370741</v>
      </c>
      <c r="AE21" s="18">
        <v>0.01125943897231199</v>
      </c>
      <c r="AF21" s="18">
        <v>0.014907169897251653</v>
      </c>
      <c r="AG21" s="18">
        <v>0.011759877889031373</v>
      </c>
      <c r="AH21" s="18">
        <v>0.06541085831070195</v>
      </c>
      <c r="AI21" s="18">
        <v>0.019218736452634548</v>
      </c>
      <c r="AJ21" s="18">
        <v>0.015169195453914684</v>
      </c>
      <c r="AK21" s="18">
        <v>0.013329899442618386</v>
      </c>
      <c r="AL21" s="18">
        <v>0.12626474810452065</v>
      </c>
      <c r="AM21" s="18">
        <v>0.0015987129020026325</v>
      </c>
      <c r="AN21" s="18">
        <v>0.0021895003706805046</v>
      </c>
      <c r="AO21" s="18">
        <v>0.007125358011215579</v>
      </c>
      <c r="AP21" s="18">
        <v>0.005616818053912354</v>
      </c>
      <c r="AQ21" s="18">
        <v>0.0010596072505077577</v>
      </c>
      <c r="AR21" s="18">
        <v>0.007979113624355343</v>
      </c>
      <c r="AS21" s="18">
        <v>0.0037344865583433637</v>
      </c>
    </row>
    <row r="22" spans="1:45" ht="12.75">
      <c r="A22" s="1" t="s">
        <v>254</v>
      </c>
      <c r="B22" s="2" t="s">
        <v>255</v>
      </c>
      <c r="C22" s="16">
        <f t="shared" si="1"/>
        <v>18</v>
      </c>
      <c r="D22" s="18">
        <v>0.028957494217002517</v>
      </c>
      <c r="E22" s="18">
        <v>0.004552633414341925</v>
      </c>
      <c r="F22" s="18">
        <v>0.0023215575262369084</v>
      </c>
      <c r="G22" s="18">
        <v>0.00802520196797537</v>
      </c>
      <c r="H22" s="18">
        <v>0.002534303676536448</v>
      </c>
      <c r="I22" s="18">
        <v>0.0018245443276017391</v>
      </c>
      <c r="J22" s="18">
        <v>0.012888875889188169</v>
      </c>
      <c r="K22" s="18">
        <v>0.0028670693769559225</v>
      </c>
      <c r="L22" s="18">
        <v>0.006491058691857132</v>
      </c>
      <c r="M22" s="18">
        <v>0.009627254984430605</v>
      </c>
      <c r="N22" s="18">
        <v>0.00671054000291725</v>
      </c>
      <c r="O22" s="18">
        <v>0.003271805059015971</v>
      </c>
      <c r="P22" s="18">
        <v>0.021311025403980086</v>
      </c>
      <c r="Q22" s="18">
        <v>0.025902821232133104</v>
      </c>
      <c r="R22" s="18">
        <v>0.012368780757228002</v>
      </c>
      <c r="S22" s="18">
        <v>0.010406907954755266</v>
      </c>
      <c r="T22" s="18">
        <v>0.009536266394105158</v>
      </c>
      <c r="U22" s="18">
        <v>0.07520744327131472</v>
      </c>
      <c r="V22" s="18">
        <v>0.03791430049548849</v>
      </c>
      <c r="W22" s="18">
        <v>0.0221241852525627</v>
      </c>
      <c r="X22" s="18">
        <v>0.004212565110118319</v>
      </c>
      <c r="Y22" s="18">
        <v>0.001166964976231774</v>
      </c>
      <c r="Z22" s="18">
        <v>0.020061740772770724</v>
      </c>
      <c r="AA22" s="18">
        <v>0.00017315214987823565</v>
      </c>
      <c r="AB22" s="18">
        <v>0.0021715306313714803</v>
      </c>
      <c r="AC22" s="18">
        <v>0.0004936069982350016</v>
      </c>
      <c r="AD22" s="18">
        <v>0.0019432368382885402</v>
      </c>
      <c r="AE22" s="18">
        <v>0.003104707999640002</v>
      </c>
      <c r="AF22" s="18">
        <v>0.0014734918764441553</v>
      </c>
      <c r="AG22" s="18">
        <v>0.0063216318232605226</v>
      </c>
      <c r="AH22" s="18">
        <v>0.004911795578454953</v>
      </c>
      <c r="AI22" s="18">
        <v>0.002978128541735235</v>
      </c>
      <c r="AJ22" s="18">
        <v>0.021575969430597537</v>
      </c>
      <c r="AK22" s="18">
        <v>1.2919555462982116E-05</v>
      </c>
      <c r="AL22" s="18">
        <v>0.0003239015716242631</v>
      </c>
      <c r="AM22" s="18">
        <v>2.477962142030775E-05</v>
      </c>
      <c r="AN22" s="18">
        <v>0.0005138930646111095</v>
      </c>
      <c r="AO22" s="18">
        <v>0.004579737274058848</v>
      </c>
      <c r="AP22" s="18">
        <v>0.0026454345158938132</v>
      </c>
      <c r="AQ22" s="18">
        <v>8.455899503013634E-05</v>
      </c>
      <c r="AR22" s="18">
        <v>0.0032456053421329174</v>
      </c>
      <c r="AS22" s="18">
        <v>0.0003756036184134739</v>
      </c>
    </row>
    <row r="23" spans="1:45" ht="12.75">
      <c r="A23" s="1" t="s">
        <v>256</v>
      </c>
      <c r="B23" s="6" t="s">
        <v>257</v>
      </c>
      <c r="C23" s="16">
        <f t="shared" si="1"/>
        <v>19</v>
      </c>
      <c r="D23" s="18">
        <v>0.00940119032640556</v>
      </c>
      <c r="E23" s="18">
        <v>0.0013586210351201505</v>
      </c>
      <c r="F23" s="18">
        <v>0.00015288651262872934</v>
      </c>
      <c r="G23" s="18">
        <v>0.0024198394570757657</v>
      </c>
      <c r="H23" s="18">
        <v>0.000887743275382531</v>
      </c>
      <c r="I23" s="18">
        <v>0.00854822422321874</v>
      </c>
      <c r="J23" s="18">
        <v>0.0011651035587165641</v>
      </c>
      <c r="K23" s="18">
        <v>0.001132362010288256</v>
      </c>
      <c r="L23" s="18">
        <v>0.00023831436083898025</v>
      </c>
      <c r="M23" s="18">
        <v>0.0004970985884919297</v>
      </c>
      <c r="N23" s="18">
        <v>0.0003441661003092896</v>
      </c>
      <c r="O23" s="18">
        <v>0.00035410901451563904</v>
      </c>
      <c r="P23" s="18">
        <v>0.00033515354083388504</v>
      </c>
      <c r="Q23" s="18">
        <v>0.0004644840965318292</v>
      </c>
      <c r="R23" s="18">
        <v>0.0006762352816841247</v>
      </c>
      <c r="S23" s="18">
        <v>0.0063149347705829546</v>
      </c>
      <c r="T23" s="18">
        <v>0.0003457593908961445</v>
      </c>
      <c r="U23" s="18">
        <v>0.002386395410819261</v>
      </c>
      <c r="V23" s="18">
        <v>0.028309381594751493</v>
      </c>
      <c r="W23" s="18">
        <v>0.0010850866651884068</v>
      </c>
      <c r="X23" s="18">
        <v>0.00022208373863429615</v>
      </c>
      <c r="Y23" s="18">
        <v>0.00025590244123320293</v>
      </c>
      <c r="Z23" s="18">
        <v>0.003601643262042974</v>
      </c>
      <c r="AA23" s="18">
        <v>1.834296305597151E-05</v>
      </c>
      <c r="AB23" s="18">
        <v>8.04958100907891E-05</v>
      </c>
      <c r="AC23" s="18">
        <v>0.0019104743793260772</v>
      </c>
      <c r="AD23" s="18">
        <v>0.005389443107907679</v>
      </c>
      <c r="AE23" s="18">
        <v>4.133062363145214E-05</v>
      </c>
      <c r="AF23" s="18">
        <v>2.7224184793600536E-05</v>
      </c>
      <c r="AG23" s="18">
        <v>0.0008993757225791827</v>
      </c>
      <c r="AH23" s="18">
        <v>0.0005815474382108081</v>
      </c>
      <c r="AI23" s="18">
        <v>0.0007242223062239111</v>
      </c>
      <c r="AJ23" s="18">
        <v>0.000614146603763683</v>
      </c>
      <c r="AK23" s="18">
        <v>3.94775119501965E-05</v>
      </c>
      <c r="AL23" s="18">
        <v>0.0003922165255732506</v>
      </c>
      <c r="AM23" s="18">
        <v>0.0007440202187573739</v>
      </c>
      <c r="AN23" s="18">
        <v>6.104661292602291E-05</v>
      </c>
      <c r="AO23" s="18">
        <v>0.010455601418403739</v>
      </c>
      <c r="AP23" s="18">
        <v>0.0011798873584126627</v>
      </c>
      <c r="AQ23" s="18">
        <v>0.00012220322155781838</v>
      </c>
      <c r="AR23" s="18">
        <v>0.010000732393431478</v>
      </c>
      <c r="AS23" s="18">
        <v>0.0019033174526665074</v>
      </c>
    </row>
    <row r="24" spans="1:45" ht="12.75">
      <c r="A24" s="1" t="s">
        <v>258</v>
      </c>
      <c r="B24" s="6" t="s">
        <v>259</v>
      </c>
      <c r="C24" s="16">
        <f t="shared" si="1"/>
        <v>20</v>
      </c>
      <c r="D24" s="18">
        <v>0.0032427379924848273</v>
      </c>
      <c r="E24" s="18">
        <v>0.004652139914757078</v>
      </c>
      <c r="F24" s="18">
        <v>0.00040265637838021647</v>
      </c>
      <c r="G24" s="18">
        <v>0.000630755881218271</v>
      </c>
      <c r="H24" s="18">
        <v>0.0049473202873670475</v>
      </c>
      <c r="I24" s="18">
        <v>0.012073000098883036</v>
      </c>
      <c r="J24" s="18">
        <v>0.019016741920821582</v>
      </c>
      <c r="K24" s="18">
        <v>0.01948576936755982</v>
      </c>
      <c r="L24" s="18">
        <v>0.014138824196890885</v>
      </c>
      <c r="M24" s="18">
        <v>0.01519993511639776</v>
      </c>
      <c r="N24" s="18">
        <v>0.032370211723006005</v>
      </c>
      <c r="O24" s="18">
        <v>0.013858176540440378</v>
      </c>
      <c r="P24" s="18">
        <v>0.014376003463265792</v>
      </c>
      <c r="Q24" s="18">
        <v>0.018312683037739166</v>
      </c>
      <c r="R24" s="18">
        <v>0.01012973503375373</v>
      </c>
      <c r="S24" s="18">
        <v>0.004326552743788724</v>
      </c>
      <c r="T24" s="18">
        <v>0.0009237933260856501</v>
      </c>
      <c r="U24" s="18">
        <v>0.021021865609487673</v>
      </c>
      <c r="V24" s="18">
        <v>0.016542827671669813</v>
      </c>
      <c r="W24" s="18">
        <v>0.04662049121214908</v>
      </c>
      <c r="X24" s="18">
        <v>0.0062852019850237785</v>
      </c>
      <c r="Y24" s="18">
        <v>0.0025762766380401383</v>
      </c>
      <c r="Z24" s="18">
        <v>0.0118487801064424</v>
      </c>
      <c r="AA24" s="18">
        <v>0.015469037259708234</v>
      </c>
      <c r="AB24" s="18">
        <v>0.0038907714346680883</v>
      </c>
      <c r="AC24" s="18">
        <v>0.00657433900569146</v>
      </c>
      <c r="AD24" s="18">
        <v>0.017284703430386565</v>
      </c>
      <c r="AE24" s="18">
        <v>0.0033625319330898105</v>
      </c>
      <c r="AF24" s="18">
        <v>0.012812189651908421</v>
      </c>
      <c r="AG24" s="18">
        <v>0.02540712996331981</v>
      </c>
      <c r="AH24" s="18">
        <v>0.0532050683961812</v>
      </c>
      <c r="AI24" s="18">
        <v>0.000818227133640473</v>
      </c>
      <c r="AJ24" s="18">
        <v>0.01840191335809202</v>
      </c>
      <c r="AK24" s="18">
        <v>0.004638844826285184</v>
      </c>
      <c r="AL24" s="18">
        <v>0.0030153340264322923</v>
      </c>
      <c r="AM24" s="18">
        <v>0.01162135947357647</v>
      </c>
      <c r="AN24" s="18">
        <v>0.0001258361251431464</v>
      </c>
      <c r="AO24" s="18">
        <v>0.008520728317317745</v>
      </c>
      <c r="AP24" s="18">
        <v>0.011498177615563706</v>
      </c>
      <c r="AQ24" s="18">
        <v>0.0005203756594726239</v>
      </c>
      <c r="AR24" s="18">
        <v>6.468021156701488E-05</v>
      </c>
      <c r="AS24" s="18">
        <v>0.003210683305248355</v>
      </c>
    </row>
    <row r="25" spans="1:45" ht="12.75">
      <c r="A25" s="1" t="s">
        <v>260</v>
      </c>
      <c r="B25" s="2" t="s">
        <v>261</v>
      </c>
      <c r="C25" s="16">
        <f t="shared" si="1"/>
        <v>21</v>
      </c>
      <c r="D25" s="18">
        <v>0.002117509119466377</v>
      </c>
      <c r="E25" s="18">
        <v>0.008566623706583065</v>
      </c>
      <c r="F25" s="18">
        <v>3.75583334844139E-05</v>
      </c>
      <c r="G25" s="18">
        <v>0.007493017560506046</v>
      </c>
      <c r="H25" s="18">
        <v>3.64659457981003E-05</v>
      </c>
      <c r="I25" s="18">
        <v>2.8705275017602032E-05</v>
      </c>
      <c r="J25" s="18">
        <v>0.00012417554165523891</v>
      </c>
      <c r="K25" s="18">
        <v>0.0029178748567556608</v>
      </c>
      <c r="L25" s="18">
        <v>0.0007094648305640212</v>
      </c>
      <c r="M25" s="18">
        <v>4.913472371187606E-05</v>
      </c>
      <c r="N25" s="18">
        <v>8.814598095037882E-05</v>
      </c>
      <c r="O25" s="18">
        <v>0.00048352218168968495</v>
      </c>
      <c r="P25" s="18">
        <v>0.01415725128403714</v>
      </c>
      <c r="Q25" s="18">
        <v>0.004766263711208675</v>
      </c>
      <c r="R25" s="18">
        <v>0.017961167230929297</v>
      </c>
      <c r="S25" s="18">
        <v>0.0017761296295522888</v>
      </c>
      <c r="T25" s="18">
        <v>8.821351893863015E-05</v>
      </c>
      <c r="U25" s="18">
        <v>0.003552679123678254</v>
      </c>
      <c r="V25" s="18">
        <v>0.002210890324630714</v>
      </c>
      <c r="W25" s="18">
        <v>0.00821459908682083</v>
      </c>
      <c r="X25" s="18">
        <v>0.18925067621606184</v>
      </c>
      <c r="Y25" s="18">
        <v>0.33138310460172066</v>
      </c>
      <c r="Z25" s="18">
        <v>0.0212164930792007</v>
      </c>
      <c r="AA25" s="18">
        <v>1.9960741116122676E-05</v>
      </c>
      <c r="AB25" s="18">
        <v>0.008053810871719164</v>
      </c>
      <c r="AC25" s="18">
        <v>1.1472104357669004E-05</v>
      </c>
      <c r="AD25" s="18">
        <v>5.0250731236457895E-05</v>
      </c>
      <c r="AE25" s="18">
        <v>0.0006751857569911334</v>
      </c>
      <c r="AF25" s="18">
        <v>0.00023107698381835492</v>
      </c>
      <c r="AG25" s="18">
        <v>0.00031367960239384203</v>
      </c>
      <c r="AH25" s="18">
        <v>0.009143505101850235</v>
      </c>
      <c r="AI25" s="18">
        <v>4.9458885196898794E-06</v>
      </c>
      <c r="AJ25" s="18">
        <v>0.000979499564867011</v>
      </c>
      <c r="AK25" s="18">
        <v>0.0016999456389019622</v>
      </c>
      <c r="AL25" s="18">
        <v>0.0016592861353025442</v>
      </c>
      <c r="AM25" s="18">
        <v>2.4361955662518155E-05</v>
      </c>
      <c r="AN25" s="18">
        <v>6.0763588559840535E-06</v>
      </c>
      <c r="AO25" s="18">
        <v>0.003823077846809569</v>
      </c>
      <c r="AP25" s="18">
        <v>2.964225309283269E-05</v>
      </c>
      <c r="AQ25" s="18">
        <v>5.017558719107318E-05</v>
      </c>
      <c r="AR25" s="18">
        <v>4.93260790672423E-05</v>
      </c>
      <c r="AS25" s="18">
        <v>0.01665660028771194</v>
      </c>
    </row>
    <row r="26" spans="1:45" ht="12.75">
      <c r="A26" s="1" t="s">
        <v>262</v>
      </c>
      <c r="B26" s="6" t="s">
        <v>263</v>
      </c>
      <c r="C26" s="16">
        <f t="shared" si="1"/>
        <v>22</v>
      </c>
      <c r="D26" s="18">
        <v>4.6257807765533145E-06</v>
      </c>
      <c r="E26" s="18">
        <v>0.0002270802876730515</v>
      </c>
      <c r="F26" s="18">
        <v>7.038257573785602E-05</v>
      </c>
      <c r="G26" s="18">
        <v>1.6366929993948718E-05</v>
      </c>
      <c r="H26" s="18">
        <v>1.0344213128613897E-05</v>
      </c>
      <c r="I26" s="18">
        <v>7.012013160868709E-06</v>
      </c>
      <c r="J26" s="18">
        <v>0.0002302542980330204</v>
      </c>
      <c r="K26" s="18">
        <v>2.9216725061937295E-05</v>
      </c>
      <c r="L26" s="18">
        <v>1.288261616468469E-05</v>
      </c>
      <c r="M26" s="18">
        <v>3.455859259584185E-05</v>
      </c>
      <c r="N26" s="18">
        <v>9.892198556718103E-06</v>
      </c>
      <c r="O26" s="18">
        <v>0.0005183591245700087</v>
      </c>
      <c r="P26" s="18">
        <v>9.605385345958767E-05</v>
      </c>
      <c r="Q26" s="18">
        <v>2.2014241250349795E-05</v>
      </c>
      <c r="R26" s="18">
        <v>6.786266237062076E-05</v>
      </c>
      <c r="S26" s="18">
        <v>2.269023059787663E-05</v>
      </c>
      <c r="T26" s="18">
        <v>7.4450105577635E-06</v>
      </c>
      <c r="U26" s="18">
        <v>1.0321418474671934E-05</v>
      </c>
      <c r="V26" s="18">
        <v>9.453026058194149E-06</v>
      </c>
      <c r="W26" s="18">
        <v>2.087700564489802E-05</v>
      </c>
      <c r="X26" s="18">
        <v>0.0001592362082745027</v>
      </c>
      <c r="Y26" s="18">
        <v>0.006173472915847316</v>
      </c>
      <c r="Z26" s="18">
        <v>0.00011081838079656581</v>
      </c>
      <c r="AA26" s="18">
        <v>4.5673044547207435E-06</v>
      </c>
      <c r="AB26" s="18">
        <v>1.8083185016676627E-05</v>
      </c>
      <c r="AC26" s="18">
        <v>5.652692666726447E-06</v>
      </c>
      <c r="AD26" s="18">
        <v>7.031536644772157E-06</v>
      </c>
      <c r="AE26" s="18">
        <v>8.837852282648053E-06</v>
      </c>
      <c r="AF26" s="18">
        <v>1.0206318697856471E-05</v>
      </c>
      <c r="AG26" s="18">
        <v>2.0644593155184662E-05</v>
      </c>
      <c r="AH26" s="18">
        <v>5.0724866607547534E-05</v>
      </c>
      <c r="AI26" s="18">
        <v>0.00018176287155823948</v>
      </c>
      <c r="AJ26" s="18">
        <v>0.00015853873890822107</v>
      </c>
      <c r="AK26" s="18">
        <v>0.0005731290467106926</v>
      </c>
      <c r="AL26" s="18">
        <v>0.0019072701073583108</v>
      </c>
      <c r="AM26" s="18">
        <v>0.00038750898901760924</v>
      </c>
      <c r="AN26" s="18">
        <v>0.0008144663774008542</v>
      </c>
      <c r="AO26" s="18">
        <v>0.0033480624813115923</v>
      </c>
      <c r="AP26" s="18">
        <v>0.0027546287245743995</v>
      </c>
      <c r="AQ26" s="18">
        <v>5.3869612142790994E-06</v>
      </c>
      <c r="AR26" s="18">
        <v>0.0001838320077625977</v>
      </c>
      <c r="AS26" s="18">
        <v>3.988027833814734E-05</v>
      </c>
    </row>
    <row r="27" spans="1:45" ht="12.75">
      <c r="A27" s="1" t="s">
        <v>264</v>
      </c>
      <c r="B27" s="6" t="s">
        <v>265</v>
      </c>
      <c r="C27" s="16">
        <f t="shared" si="1"/>
        <v>23</v>
      </c>
      <c r="D27" s="18">
        <v>5.593257851279618E-06</v>
      </c>
      <c r="E27" s="18">
        <v>0.00024204330595508196</v>
      </c>
      <c r="F27" s="18">
        <v>8.77270321909927E-06</v>
      </c>
      <c r="G27" s="18">
        <v>8.995142839290867E-06</v>
      </c>
      <c r="H27" s="18">
        <v>8.402376526508572E-06</v>
      </c>
      <c r="I27" s="18">
        <v>1.1666932326143227E-05</v>
      </c>
      <c r="J27" s="18">
        <v>0.00043182418879856606</v>
      </c>
      <c r="K27" s="18">
        <v>0.0004508353007335344</v>
      </c>
      <c r="L27" s="18">
        <v>8.456170707387679E-06</v>
      </c>
      <c r="M27" s="18">
        <v>0.00019025003996771638</v>
      </c>
      <c r="N27" s="18">
        <v>0.0008261429854222773</v>
      </c>
      <c r="O27" s="18">
        <v>7.433367059202075E-06</v>
      </c>
      <c r="P27" s="18">
        <v>8.583181266644812E-05</v>
      </c>
      <c r="Q27" s="18">
        <v>0.0004239699710326253</v>
      </c>
      <c r="R27" s="18">
        <v>5.125808613966805E-05</v>
      </c>
      <c r="S27" s="18">
        <v>7.868810635960005E-06</v>
      </c>
      <c r="T27" s="18">
        <v>1.1245751739259383E-05</v>
      </c>
      <c r="U27" s="18">
        <v>2.330899505290084E-05</v>
      </c>
      <c r="V27" s="18">
        <v>5.365765193774554E-05</v>
      </c>
      <c r="W27" s="18">
        <v>1.4437622015894144E-05</v>
      </c>
      <c r="X27" s="18">
        <v>3.989841625912518E-06</v>
      </c>
      <c r="Y27" s="18">
        <v>0.001735527672676664</v>
      </c>
      <c r="Z27" s="18">
        <v>0.18943039233290146</v>
      </c>
      <c r="AA27" s="18">
        <v>4.549432312019622E-06</v>
      </c>
      <c r="AB27" s="18">
        <v>3.434436342002537E-06</v>
      </c>
      <c r="AC27" s="18">
        <v>5.057410766503838E-06</v>
      </c>
      <c r="AD27" s="18">
        <v>6.0130618475207265E-06</v>
      </c>
      <c r="AE27" s="18">
        <v>3.6545279439816313E-06</v>
      </c>
      <c r="AF27" s="18">
        <v>6.452961461766039E-06</v>
      </c>
      <c r="AG27" s="18">
        <v>1.0404804198882004E-05</v>
      </c>
      <c r="AH27" s="18">
        <v>1.4563319006101362E-05</v>
      </c>
      <c r="AI27" s="18">
        <v>1.8713754693624914E-06</v>
      </c>
      <c r="AJ27" s="18">
        <v>2.065288911408503E-05</v>
      </c>
      <c r="AK27" s="18">
        <v>4.137144498115842E-06</v>
      </c>
      <c r="AL27" s="18">
        <v>4.190313194192551E-06</v>
      </c>
      <c r="AM27" s="18">
        <v>5.211940296614231E-06</v>
      </c>
      <c r="AN27" s="18">
        <v>1.965599241782156E-06</v>
      </c>
      <c r="AO27" s="18">
        <v>2.2194262438198243E-05</v>
      </c>
      <c r="AP27" s="18">
        <v>6.6632044765460675E-06</v>
      </c>
      <c r="AQ27" s="18">
        <v>7.958977383157716E-07</v>
      </c>
      <c r="AR27" s="18">
        <v>5.7117008487090415E-06</v>
      </c>
      <c r="AS27" s="18">
        <v>0.001378740812788517</v>
      </c>
    </row>
    <row r="28" spans="1:45" ht="12.75">
      <c r="A28" s="1" t="s">
        <v>266</v>
      </c>
      <c r="B28" s="6" t="s">
        <v>267</v>
      </c>
      <c r="C28" s="16">
        <f t="shared" si="1"/>
        <v>24</v>
      </c>
      <c r="D28" s="18">
        <v>0.0001006880489897403</v>
      </c>
      <c r="E28" s="18">
        <v>2.1059676595492248E-05</v>
      </c>
      <c r="F28" s="18">
        <v>2.6032233811115194E-06</v>
      </c>
      <c r="G28" s="18">
        <v>5.883224907135495E-05</v>
      </c>
      <c r="H28" s="18">
        <v>1.0589108558052592E-06</v>
      </c>
      <c r="I28" s="18">
        <v>8.424686385781215E-07</v>
      </c>
      <c r="J28" s="18">
        <v>8.325905106898079E-07</v>
      </c>
      <c r="K28" s="18">
        <v>1.4539775132556505E-06</v>
      </c>
      <c r="L28" s="18">
        <v>1.2047949560519682E-06</v>
      </c>
      <c r="M28" s="18">
        <v>1.009417556128828E-06</v>
      </c>
      <c r="N28" s="18">
        <v>1.479576665552766E-06</v>
      </c>
      <c r="O28" s="18">
        <v>1.0175090978914074E-06</v>
      </c>
      <c r="P28" s="18">
        <v>3.657484072721255E-05</v>
      </c>
      <c r="Q28" s="18">
        <v>2.403707452870403E-05</v>
      </c>
      <c r="R28" s="18">
        <v>8.497287206638456E-07</v>
      </c>
      <c r="S28" s="18">
        <v>1.2539184838949147E-06</v>
      </c>
      <c r="T28" s="18">
        <v>6.087220186231816E-07</v>
      </c>
      <c r="U28" s="18">
        <v>8.718373208948115E-07</v>
      </c>
      <c r="V28" s="18">
        <v>1.319060667659592E-06</v>
      </c>
      <c r="W28" s="18">
        <v>8.707996068137461E-07</v>
      </c>
      <c r="X28" s="18">
        <v>8.567648081333498E-07</v>
      </c>
      <c r="Y28" s="18">
        <v>1.1446488184306905E-06</v>
      </c>
      <c r="Z28" s="18">
        <v>0.0001589706582858958</v>
      </c>
      <c r="AA28" s="18">
        <v>0.14263281681679926</v>
      </c>
      <c r="AB28" s="18">
        <v>0.00010227139432761678</v>
      </c>
      <c r="AC28" s="18">
        <v>4.003439283427504E-05</v>
      </c>
      <c r="AD28" s="18">
        <v>6.006166178815812E-05</v>
      </c>
      <c r="AE28" s="18">
        <v>1.2682285013342828E-06</v>
      </c>
      <c r="AF28" s="18">
        <v>5.218258302347353E-06</v>
      </c>
      <c r="AG28" s="18">
        <v>0.003002058805965911</v>
      </c>
      <c r="AH28" s="18">
        <v>9.742487657942546E-07</v>
      </c>
      <c r="AI28" s="18">
        <v>2.4289354490522355E-07</v>
      </c>
      <c r="AJ28" s="18">
        <v>0.00025633673395294835</v>
      </c>
      <c r="AK28" s="18">
        <v>0.0009858308480539353</v>
      </c>
      <c r="AL28" s="18">
        <v>0.00015830819064883024</v>
      </c>
      <c r="AM28" s="18">
        <v>4.024416915605841E-05</v>
      </c>
      <c r="AN28" s="18">
        <v>0.00011389925128853787</v>
      </c>
      <c r="AO28" s="18">
        <v>0.0015375689937094001</v>
      </c>
      <c r="AP28" s="18">
        <v>5.903627859480359E-05</v>
      </c>
      <c r="AQ28" s="18">
        <v>4.065768079434774E-06</v>
      </c>
      <c r="AR28" s="18">
        <v>0.0005037683750038744</v>
      </c>
      <c r="AS28" s="18">
        <v>0.0017146208015158915</v>
      </c>
    </row>
    <row r="29" spans="1:45" ht="12.75">
      <c r="A29" s="1" t="s">
        <v>268</v>
      </c>
      <c r="B29" s="6" t="s">
        <v>269</v>
      </c>
      <c r="C29" s="16">
        <f t="shared" si="1"/>
        <v>25</v>
      </c>
      <c r="D29" s="18">
        <v>0.04227669466197455</v>
      </c>
      <c r="E29" s="18">
        <v>0.00022977908940880723</v>
      </c>
      <c r="F29" s="18">
        <v>3.4278652439849664E-05</v>
      </c>
      <c r="G29" s="18">
        <v>4.670092290328226E-05</v>
      </c>
      <c r="H29" s="18">
        <v>1.3084011044393185E-05</v>
      </c>
      <c r="I29" s="18">
        <v>1.6256260737081104E-05</v>
      </c>
      <c r="J29" s="18">
        <v>3.225518144981442E-05</v>
      </c>
      <c r="K29" s="18">
        <v>1.591754865956196E-05</v>
      </c>
      <c r="L29" s="18">
        <v>3.92254256174691E-05</v>
      </c>
      <c r="M29" s="18">
        <v>7.788545895949236E-05</v>
      </c>
      <c r="N29" s="18">
        <v>1.9274883692491157E-05</v>
      </c>
      <c r="O29" s="18">
        <v>2.3534234083693366E-05</v>
      </c>
      <c r="P29" s="18">
        <v>0.0004385342227334023</v>
      </c>
      <c r="Q29" s="18">
        <v>0.0009787861644011706</v>
      </c>
      <c r="R29" s="18">
        <v>5.7442742300023996E-05</v>
      </c>
      <c r="S29" s="18">
        <v>0.00012788266908639982</v>
      </c>
      <c r="T29" s="18">
        <v>5.897279695746163E-05</v>
      </c>
      <c r="U29" s="18">
        <v>0.0005204607711791074</v>
      </c>
      <c r="V29" s="18">
        <v>0.0005354395704376267</v>
      </c>
      <c r="W29" s="18">
        <v>7.749109912835485E-05</v>
      </c>
      <c r="X29" s="18">
        <v>2.620086058347136E-05</v>
      </c>
      <c r="Y29" s="18">
        <v>2.6247665056419462E-05</v>
      </c>
      <c r="Z29" s="18">
        <v>0.0003944903664290463</v>
      </c>
      <c r="AA29" s="18">
        <v>0.0013008687465552854</v>
      </c>
      <c r="AB29" s="18">
        <v>0.01618886467683694</v>
      </c>
      <c r="AC29" s="18">
        <v>0.0030960660161563638</v>
      </c>
      <c r="AD29" s="18">
        <v>0.006085706336766629</v>
      </c>
      <c r="AE29" s="18">
        <v>0.0003389421051151427</v>
      </c>
      <c r="AF29" s="18">
        <v>0.0019907023363396883</v>
      </c>
      <c r="AG29" s="18">
        <v>0.07232626848792141</v>
      </c>
      <c r="AH29" s="18">
        <v>5.142301783161574E-05</v>
      </c>
      <c r="AI29" s="18">
        <v>2.2567579188421483E-05</v>
      </c>
      <c r="AJ29" s="18">
        <v>3.529480369539309E-05</v>
      </c>
      <c r="AK29" s="18">
        <v>1.2997565152627243E-05</v>
      </c>
      <c r="AL29" s="18">
        <v>1.2628810268176229E-05</v>
      </c>
      <c r="AM29" s="18">
        <v>1.1029485403291882E-05</v>
      </c>
      <c r="AN29" s="18">
        <v>6.761102431889685E-06</v>
      </c>
      <c r="AO29" s="18">
        <v>0.00505222542347252</v>
      </c>
      <c r="AP29" s="18">
        <v>2.4637753358845323E-05</v>
      </c>
      <c r="AQ29" s="18">
        <v>3.3946506253097966E-06</v>
      </c>
      <c r="AR29" s="18">
        <v>0.0007206289450867738</v>
      </c>
      <c r="AS29" s="18">
        <v>0.004443544790685535</v>
      </c>
    </row>
    <row r="30" spans="1:45" ht="12.75">
      <c r="A30" s="1" t="s">
        <v>270</v>
      </c>
      <c r="B30" s="6" t="s">
        <v>271</v>
      </c>
      <c r="C30" s="16">
        <f t="shared" si="1"/>
        <v>26</v>
      </c>
      <c r="D30" s="18">
        <v>0.0022887923319377663</v>
      </c>
      <c r="E30" s="18">
        <v>3.458381731427963E-05</v>
      </c>
      <c r="F30" s="18">
        <v>4.7316390825366664E-05</v>
      </c>
      <c r="G30" s="18">
        <v>3.793114132667729E-05</v>
      </c>
      <c r="H30" s="18">
        <v>2.2669429640106155E-05</v>
      </c>
      <c r="I30" s="18">
        <v>2.5363065111708557E-05</v>
      </c>
      <c r="J30" s="18">
        <v>2.2331250022575773E-05</v>
      </c>
      <c r="K30" s="18">
        <v>3.188025591562968E-05</v>
      </c>
      <c r="L30" s="18">
        <v>3.241903021056687E-05</v>
      </c>
      <c r="M30" s="18">
        <v>5.211215284800542E-05</v>
      </c>
      <c r="N30" s="18">
        <v>4.6982619691930717E-05</v>
      </c>
      <c r="O30" s="18">
        <v>0.00012482316957398315</v>
      </c>
      <c r="P30" s="18">
        <v>4.460176815857707E-05</v>
      </c>
      <c r="Q30" s="18">
        <v>8.599408860762633E-05</v>
      </c>
      <c r="R30" s="18">
        <v>3.0496904098948556E-05</v>
      </c>
      <c r="S30" s="18">
        <v>2.8412948010807363E-05</v>
      </c>
      <c r="T30" s="18">
        <v>0.00011054557771573807</v>
      </c>
      <c r="U30" s="18">
        <v>0.00013271580411414083</v>
      </c>
      <c r="V30" s="18">
        <v>0.013893295681909862</v>
      </c>
      <c r="W30" s="18">
        <v>5.214021663394293E-05</v>
      </c>
      <c r="X30" s="18">
        <v>3.1020156245651784E-05</v>
      </c>
      <c r="Y30" s="18">
        <v>0.0006566908572438331</v>
      </c>
      <c r="Z30" s="18">
        <v>0.09198952503415928</v>
      </c>
      <c r="AA30" s="18">
        <v>0.00010774111513613325</v>
      </c>
      <c r="AB30" s="18">
        <v>0.0016294989847765464</v>
      </c>
      <c r="AC30" s="18">
        <v>0.06657245293936634</v>
      </c>
      <c r="AD30" s="18">
        <v>0.00025400067048937343</v>
      </c>
      <c r="AE30" s="18">
        <v>3.3237476569825236E-05</v>
      </c>
      <c r="AF30" s="18">
        <v>0.0064227317043186695</v>
      </c>
      <c r="AG30" s="18">
        <v>0.01593865927367503</v>
      </c>
      <c r="AH30" s="18">
        <v>0.00506795289009828</v>
      </c>
      <c r="AI30" s="18">
        <v>9.055482107575826E-06</v>
      </c>
      <c r="AJ30" s="18">
        <v>3.254894859819401E-05</v>
      </c>
      <c r="AK30" s="18">
        <v>3.4221472778835087E-05</v>
      </c>
      <c r="AL30" s="18">
        <v>2.7252249984182913E-05</v>
      </c>
      <c r="AM30" s="18">
        <v>2.753540662967704E-05</v>
      </c>
      <c r="AN30" s="18">
        <v>8.56260591668681E-06</v>
      </c>
      <c r="AO30" s="18">
        <v>0.0079506171257092</v>
      </c>
      <c r="AP30" s="18">
        <v>2.093276439826554E-05</v>
      </c>
      <c r="AQ30" s="18">
        <v>4.331112547308141E-06</v>
      </c>
      <c r="AR30" s="18">
        <v>0.002498734798132804</v>
      </c>
      <c r="AS30" s="18">
        <v>0.010796789919370801</v>
      </c>
    </row>
    <row r="31" spans="1:45" ht="12.75">
      <c r="A31" s="1" t="s">
        <v>272</v>
      </c>
      <c r="B31" s="6" t="s">
        <v>273</v>
      </c>
      <c r="C31" s="16">
        <f t="shared" si="1"/>
        <v>27</v>
      </c>
      <c r="D31" s="18">
        <v>7.744356474686942E-05</v>
      </c>
      <c r="E31" s="18">
        <v>8.229751101871034E-06</v>
      </c>
      <c r="F31" s="18">
        <v>1.2472672707084976E-05</v>
      </c>
      <c r="G31" s="18">
        <v>8.78107086807113E-06</v>
      </c>
      <c r="H31" s="18">
        <v>6.569757893071097E-06</v>
      </c>
      <c r="I31" s="18">
        <v>6.0163409018363005E-06</v>
      </c>
      <c r="J31" s="18">
        <v>5.409315178116739E-06</v>
      </c>
      <c r="K31" s="18">
        <v>9.05888973173422E-06</v>
      </c>
      <c r="L31" s="18">
        <v>8.143434766321651E-06</v>
      </c>
      <c r="M31" s="18">
        <v>9.23886526609869E-06</v>
      </c>
      <c r="N31" s="18">
        <v>1.110029763501077E-05</v>
      </c>
      <c r="O31" s="18">
        <v>7.5167697687425965E-06</v>
      </c>
      <c r="P31" s="18">
        <v>8.218834945523094E-06</v>
      </c>
      <c r="Q31" s="18">
        <v>8.79511893462307E-06</v>
      </c>
      <c r="R31" s="18">
        <v>6.438969604522601E-06</v>
      </c>
      <c r="S31" s="18">
        <v>7.2862814816468385E-06</v>
      </c>
      <c r="T31" s="18">
        <v>4.251051989914822E-06</v>
      </c>
      <c r="U31" s="18">
        <v>7.60984089971155E-05</v>
      </c>
      <c r="V31" s="18">
        <v>0.0012960849199529802</v>
      </c>
      <c r="W31" s="18">
        <v>6.458839979203099E-06</v>
      </c>
      <c r="X31" s="18">
        <v>6.5701504199162745E-06</v>
      </c>
      <c r="Y31" s="18">
        <v>9.47715533734787E-06</v>
      </c>
      <c r="Z31" s="18">
        <v>9.485673982988084E-06</v>
      </c>
      <c r="AA31" s="18">
        <v>0.00421489763766545</v>
      </c>
      <c r="AB31" s="18">
        <v>0.00023049699552885167</v>
      </c>
      <c r="AC31" s="18">
        <v>3.824785619877023E-05</v>
      </c>
      <c r="AD31" s="18">
        <v>0.12603670674891618</v>
      </c>
      <c r="AE31" s="18">
        <v>5.531837848252119E-06</v>
      </c>
      <c r="AF31" s="18">
        <v>6.732935203204547E-05</v>
      </c>
      <c r="AG31" s="18">
        <v>0.012617160844398595</v>
      </c>
      <c r="AH31" s="18">
        <v>7.502138110575524E-06</v>
      </c>
      <c r="AI31" s="18">
        <v>1.7106988473022668E-06</v>
      </c>
      <c r="AJ31" s="18">
        <v>7.108179432743408E-06</v>
      </c>
      <c r="AK31" s="18">
        <v>6.601388118203805E-06</v>
      </c>
      <c r="AL31" s="18">
        <v>5.27871239633729E-06</v>
      </c>
      <c r="AM31" s="18">
        <v>5.846389881185079E-06</v>
      </c>
      <c r="AN31" s="18">
        <v>1.6855113107618739E-06</v>
      </c>
      <c r="AO31" s="18">
        <v>0.002909254853908519</v>
      </c>
      <c r="AP31" s="18">
        <v>4.099578562886147E-06</v>
      </c>
      <c r="AQ31" s="18">
        <v>1.1859971269042709E-06</v>
      </c>
      <c r="AR31" s="18">
        <v>0.001351367878324283</v>
      </c>
      <c r="AS31" s="18">
        <v>0.0077360859391878084</v>
      </c>
    </row>
    <row r="32" spans="1:45" ht="12.75">
      <c r="A32" s="1" t="s">
        <v>274</v>
      </c>
      <c r="B32" s="6" t="s">
        <v>275</v>
      </c>
      <c r="C32" s="16">
        <f t="shared" si="1"/>
        <v>28</v>
      </c>
      <c r="D32" s="18">
        <v>0.0001678055818111683</v>
      </c>
      <c r="E32" s="18">
        <v>0.00014668878491219496</v>
      </c>
      <c r="F32" s="18">
        <v>3.0359775948297903E-05</v>
      </c>
      <c r="G32" s="18">
        <v>1.7868946884144815E-05</v>
      </c>
      <c r="H32" s="18">
        <v>1.3129641488327236E-05</v>
      </c>
      <c r="I32" s="18">
        <v>2.1606502220665994E-05</v>
      </c>
      <c r="J32" s="18">
        <v>8.06968175803367E-06</v>
      </c>
      <c r="K32" s="18">
        <v>6.39608086866352E-06</v>
      </c>
      <c r="L32" s="18">
        <v>7.159689478763575E-06</v>
      </c>
      <c r="M32" s="18">
        <v>8.998567220295282E-05</v>
      </c>
      <c r="N32" s="18">
        <v>6.042695576677393E-06</v>
      </c>
      <c r="O32" s="18">
        <v>6.023562167961051E-06</v>
      </c>
      <c r="P32" s="18">
        <v>6.315319032330777E-06</v>
      </c>
      <c r="Q32" s="18">
        <v>0.001188897217852283</v>
      </c>
      <c r="R32" s="18">
        <v>7.601415664432558E-05</v>
      </c>
      <c r="S32" s="18">
        <v>0.0070562428405215</v>
      </c>
      <c r="T32" s="18">
        <v>0.004431070656937633</v>
      </c>
      <c r="U32" s="18">
        <v>0.006788757466416114</v>
      </c>
      <c r="V32" s="18">
        <v>0.007016443873309418</v>
      </c>
      <c r="W32" s="18">
        <v>8.519728639569387E-06</v>
      </c>
      <c r="X32" s="18">
        <v>0.00012185142336290895</v>
      </c>
      <c r="Y32" s="18">
        <v>4.947112200633691E-05</v>
      </c>
      <c r="Z32" s="18">
        <v>5.312134073764353E-06</v>
      </c>
      <c r="AA32" s="18">
        <v>0.008892529228588545</v>
      </c>
      <c r="AB32" s="18">
        <v>0.009824465126250709</v>
      </c>
      <c r="AC32" s="18">
        <v>2.2360851356230068E-05</v>
      </c>
      <c r="AD32" s="18">
        <v>0.014047463180144932</v>
      </c>
      <c r="AE32" s="18">
        <v>0.18801749978509197</v>
      </c>
      <c r="AF32" s="18">
        <v>6.050634085668774E-06</v>
      </c>
      <c r="AG32" s="18">
        <v>0.035487708760874315</v>
      </c>
      <c r="AH32" s="18">
        <v>5.643238288251596E-06</v>
      </c>
      <c r="AI32" s="18">
        <v>0.002234326344878101</v>
      </c>
      <c r="AJ32" s="18">
        <v>1.2066806752272968E-05</v>
      </c>
      <c r="AK32" s="18">
        <v>0.0015496857252239908</v>
      </c>
      <c r="AL32" s="18">
        <v>0.0002950909475769664</v>
      </c>
      <c r="AM32" s="18">
        <v>1.636116109910308E-05</v>
      </c>
      <c r="AN32" s="18">
        <v>4.438815056982273E-05</v>
      </c>
      <c r="AO32" s="18">
        <v>0.003182177413796359</v>
      </c>
      <c r="AP32" s="18">
        <v>8.990203907484017E-06</v>
      </c>
      <c r="AQ32" s="18">
        <v>0.00022292878903870325</v>
      </c>
      <c r="AR32" s="18">
        <v>0.0009188762299273262</v>
      </c>
      <c r="AS32" s="18">
        <v>0.0028904179211087684</v>
      </c>
    </row>
    <row r="33" spans="1:45" ht="12.75">
      <c r="A33" s="1" t="s">
        <v>276</v>
      </c>
      <c r="B33" s="6" t="s">
        <v>277</v>
      </c>
      <c r="C33" s="16">
        <f t="shared" si="1"/>
        <v>29</v>
      </c>
      <c r="D33" s="18">
        <v>0.0018019121263786522</v>
      </c>
      <c r="E33" s="18">
        <v>7.606156510908029E-05</v>
      </c>
      <c r="F33" s="18">
        <v>4.21346463629777E-05</v>
      </c>
      <c r="G33" s="18">
        <v>6.813680063402644E-05</v>
      </c>
      <c r="H33" s="18">
        <v>1.2034251163723114E-05</v>
      </c>
      <c r="I33" s="18">
        <v>1.4053411916457465E-05</v>
      </c>
      <c r="J33" s="18">
        <v>5.6007382306304785E-05</v>
      </c>
      <c r="K33" s="18">
        <v>4.804973759385622E-06</v>
      </c>
      <c r="L33" s="18">
        <v>6.158776062753206E-05</v>
      </c>
      <c r="M33" s="18">
        <v>0.0001360399246062778</v>
      </c>
      <c r="N33" s="18">
        <v>6.282854177888194E-07</v>
      </c>
      <c r="O33" s="18">
        <v>3.19078629458487E-05</v>
      </c>
      <c r="P33" s="18">
        <v>0.0002358928668161692</v>
      </c>
      <c r="Q33" s="18">
        <v>0.000275348896791626</v>
      </c>
      <c r="R33" s="18">
        <v>0.00011994702202054624</v>
      </c>
      <c r="S33" s="18">
        <v>0.0022684671665194147</v>
      </c>
      <c r="T33" s="18">
        <v>0.00014204686053275364</v>
      </c>
      <c r="U33" s="18">
        <v>0.006441965542657455</v>
      </c>
      <c r="V33" s="18">
        <v>0.011933184046517617</v>
      </c>
      <c r="W33" s="18">
        <v>0.00015816269057105788</v>
      </c>
      <c r="X33" s="18">
        <v>3.6333213865574636E-05</v>
      </c>
      <c r="Y33" s="18">
        <v>1.5228385594006293E-05</v>
      </c>
      <c r="Z33" s="18">
        <v>0.0005014251331314154</v>
      </c>
      <c r="AA33" s="18">
        <v>0.000282019822765623</v>
      </c>
      <c r="AB33" s="18">
        <v>0.1309325698050617</v>
      </c>
      <c r="AC33" s="18">
        <v>0.017659220588602826</v>
      </c>
      <c r="AD33" s="18">
        <v>0.00336891173191955</v>
      </c>
      <c r="AE33" s="18">
        <v>5.6779590648029014E-05</v>
      </c>
      <c r="AF33" s="18">
        <v>0.1662276752232449</v>
      </c>
      <c r="AG33" s="18">
        <v>0.014563570147063422</v>
      </c>
      <c r="AH33" s="18">
        <v>4.210334479738094E-05</v>
      </c>
      <c r="AI33" s="18">
        <v>4.3203691014776615E-05</v>
      </c>
      <c r="AJ33" s="18">
        <v>3.47905017179771E-05</v>
      </c>
      <c r="AK33" s="18">
        <v>5.677505311001951E-06</v>
      </c>
      <c r="AL33" s="18">
        <v>2.631198769142058E-06</v>
      </c>
      <c r="AM33" s="18">
        <v>5.788170001129247E-06</v>
      </c>
      <c r="AN33" s="18">
        <v>8.758623235812383E-06</v>
      </c>
      <c r="AO33" s="18">
        <v>0.0017633375503086557</v>
      </c>
      <c r="AP33" s="18">
        <v>4.1768871493667735E-05</v>
      </c>
      <c r="AQ33" s="18">
        <v>7.772037572180601E-07</v>
      </c>
      <c r="AR33" s="18">
        <v>0.0005386074758523022</v>
      </c>
      <c r="AS33" s="18">
        <v>0.0006446875153677137</v>
      </c>
    </row>
    <row r="34" spans="1:45" ht="12.75">
      <c r="A34" s="1" t="s">
        <v>278</v>
      </c>
      <c r="B34" s="2" t="s">
        <v>279</v>
      </c>
      <c r="C34" s="16">
        <f t="shared" si="1"/>
        <v>30</v>
      </c>
      <c r="D34" s="18">
        <v>0.006291775201939302</v>
      </c>
      <c r="E34" s="18">
        <v>3.375391942492208E-05</v>
      </c>
      <c r="F34" s="18">
        <v>6.107781130454325E-05</v>
      </c>
      <c r="G34" s="18">
        <v>3.6139051185368085E-05</v>
      </c>
      <c r="H34" s="18">
        <v>6.874058991560785E-05</v>
      </c>
      <c r="I34" s="18">
        <v>2.7596387213551914E-05</v>
      </c>
      <c r="J34" s="18">
        <v>6.218315487270637E-05</v>
      </c>
      <c r="K34" s="18">
        <v>4.217919534630139E-05</v>
      </c>
      <c r="L34" s="18">
        <v>3.422957463234614E-05</v>
      </c>
      <c r="M34" s="18">
        <v>2.002355631640847E-05</v>
      </c>
      <c r="N34" s="18">
        <v>3.7964896217631796E-05</v>
      </c>
      <c r="O34" s="18">
        <v>2.439775341954764E-05</v>
      </c>
      <c r="P34" s="18">
        <v>4.6244447451435434E-05</v>
      </c>
      <c r="Q34" s="18">
        <v>5.803464417871434E-05</v>
      </c>
      <c r="R34" s="18">
        <v>0.0001839733818215014</v>
      </c>
      <c r="S34" s="18">
        <v>5.8282444626655754E-05</v>
      </c>
      <c r="T34" s="18">
        <v>9.794815451081624E-05</v>
      </c>
      <c r="U34" s="18">
        <v>0.00017513730392668605</v>
      </c>
      <c r="V34" s="18">
        <v>0.00025236647348655673</v>
      </c>
      <c r="W34" s="18">
        <v>0.0001148552359581057</v>
      </c>
      <c r="X34" s="18">
        <v>4.2572674974773236E-05</v>
      </c>
      <c r="Y34" s="18">
        <v>1.550753278742873E-05</v>
      </c>
      <c r="Z34" s="18">
        <v>0.00012934864808521277</v>
      </c>
      <c r="AA34" s="18">
        <v>0.0173797532293673</v>
      </c>
      <c r="AB34" s="18">
        <v>0.0017189402235491902</v>
      </c>
      <c r="AC34" s="18">
        <v>0.004625662217924669</v>
      </c>
      <c r="AD34" s="18">
        <v>0.009516472024147406</v>
      </c>
      <c r="AE34" s="18">
        <v>1.839045826910209E-05</v>
      </c>
      <c r="AF34" s="18">
        <v>0.00013012089292702828</v>
      </c>
      <c r="AG34" s="18">
        <v>0.04887777291876529</v>
      </c>
      <c r="AH34" s="18">
        <v>5.453497305625952E-05</v>
      </c>
      <c r="AI34" s="18">
        <v>3.519052764105316E-06</v>
      </c>
      <c r="AJ34" s="18">
        <v>4.77353797560861E-05</v>
      </c>
      <c r="AK34" s="18">
        <v>0.00011628655429790951</v>
      </c>
      <c r="AL34" s="18">
        <v>0.0003397696990292983</v>
      </c>
      <c r="AM34" s="18">
        <v>3.271562461304325E-05</v>
      </c>
      <c r="AN34" s="18">
        <v>1.592154850095908E-05</v>
      </c>
      <c r="AO34" s="18">
        <v>0.05869732073970304</v>
      </c>
      <c r="AP34" s="18">
        <v>2.3624667112841273E-05</v>
      </c>
      <c r="AQ34" s="18">
        <v>4.420716438770384E-06</v>
      </c>
      <c r="AR34" s="18">
        <v>0.0019489704757797576</v>
      </c>
      <c r="AS34" s="18">
        <v>0.011988871089770545</v>
      </c>
    </row>
    <row r="35" spans="1:45" ht="12.75">
      <c r="A35" s="1" t="s">
        <v>280</v>
      </c>
      <c r="B35" s="6" t="s">
        <v>281</v>
      </c>
      <c r="C35" s="16">
        <f t="shared" si="1"/>
        <v>31</v>
      </c>
      <c r="D35" s="18">
        <v>0.00016304307946101552</v>
      </c>
      <c r="E35" s="18">
        <v>3.4489911323139824E-05</v>
      </c>
      <c r="F35" s="18">
        <v>4.722236483826705E-05</v>
      </c>
      <c r="G35" s="18">
        <v>0.00037605006102129653</v>
      </c>
      <c r="H35" s="18">
        <v>0.006093891690814668</v>
      </c>
      <c r="I35" s="18">
        <v>0.00334111455158232</v>
      </c>
      <c r="J35" s="18">
        <v>0.0007334385117099483</v>
      </c>
      <c r="K35" s="18">
        <v>0.00011049986122583342</v>
      </c>
      <c r="L35" s="18">
        <v>0.00035797695083994284</v>
      </c>
      <c r="M35" s="18">
        <v>4.084900142170611E-05</v>
      </c>
      <c r="N35" s="18">
        <v>9.984314703975664E-05</v>
      </c>
      <c r="O35" s="18">
        <v>3.979954089415312E-05</v>
      </c>
      <c r="P35" s="18">
        <v>4.8559444205665476E-05</v>
      </c>
      <c r="Q35" s="18">
        <v>0.0011058265863374288</v>
      </c>
      <c r="R35" s="18">
        <v>7.483297377162923E-05</v>
      </c>
      <c r="S35" s="18">
        <v>0.00014152774461982447</v>
      </c>
      <c r="T35" s="18">
        <v>2.3331521854691432E-05</v>
      </c>
      <c r="U35" s="18">
        <v>4.2330650254052816E-05</v>
      </c>
      <c r="V35" s="18">
        <v>2.5905504194038472E-05</v>
      </c>
      <c r="W35" s="18">
        <v>0.0006081806390709035</v>
      </c>
      <c r="X35" s="18">
        <v>1.1717203121651702E-05</v>
      </c>
      <c r="Y35" s="18">
        <v>0.004843722176518443</v>
      </c>
      <c r="Z35" s="18">
        <v>0.0011340059743761063</v>
      </c>
      <c r="AA35" s="18">
        <v>0.0005716010492773607</v>
      </c>
      <c r="AB35" s="18">
        <v>0.0010312136882242196</v>
      </c>
      <c r="AC35" s="18">
        <v>1.7545921201014696E-05</v>
      </c>
      <c r="AD35" s="18">
        <v>2.9317196529893983E-05</v>
      </c>
      <c r="AE35" s="18">
        <v>2.0283940197443577E-05</v>
      </c>
      <c r="AF35" s="18">
        <v>0.00013526851228027668</v>
      </c>
      <c r="AG35" s="18">
        <v>3.8803071526061096E-05</v>
      </c>
      <c r="AH35" s="18">
        <v>0.014554289399942903</v>
      </c>
      <c r="AI35" s="18">
        <v>8.961384397398488E-07</v>
      </c>
      <c r="AJ35" s="18">
        <v>0.00226876745652369</v>
      </c>
      <c r="AK35" s="18">
        <v>5.47864486729967E-06</v>
      </c>
      <c r="AL35" s="18">
        <v>0.001032114139112367</v>
      </c>
      <c r="AM35" s="18">
        <v>1.2276370858470402E-05</v>
      </c>
      <c r="AN35" s="18">
        <v>0.004631800394123994</v>
      </c>
      <c r="AO35" s="18">
        <v>0.0010364417807536732</v>
      </c>
      <c r="AP35" s="18">
        <v>0.0009983218591182526</v>
      </c>
      <c r="AQ35" s="18">
        <v>0.00027830241034909934</v>
      </c>
      <c r="AR35" s="18">
        <v>0.0029568610822846165</v>
      </c>
      <c r="AS35" s="18">
        <v>0.009199770139793067</v>
      </c>
    </row>
    <row r="36" spans="1:45" ht="12.75">
      <c r="A36" s="1" t="s">
        <v>282</v>
      </c>
      <c r="B36" s="6" t="s">
        <v>283</v>
      </c>
      <c r="C36" s="16">
        <f t="shared" si="1"/>
        <v>32</v>
      </c>
      <c r="D36" s="18">
        <v>0.0061925984540068535</v>
      </c>
      <c r="E36" s="18">
        <v>0.02954663610750582</v>
      </c>
      <c r="F36" s="18">
        <v>0.024992688933669918</v>
      </c>
      <c r="G36" s="18">
        <v>0.06536201915586037</v>
      </c>
      <c r="H36" s="18">
        <v>0.04895415730843353</v>
      </c>
      <c r="I36" s="18">
        <v>0.09020241694193333</v>
      </c>
      <c r="J36" s="18">
        <v>0.024699230575439057</v>
      </c>
      <c r="K36" s="18">
        <v>0.015579202398777671</v>
      </c>
      <c r="L36" s="18">
        <v>0.021852578322982</v>
      </c>
      <c r="M36" s="18">
        <v>0.010687752150508815</v>
      </c>
      <c r="N36" s="18">
        <v>0.013895047831596601</v>
      </c>
      <c r="O36" s="18">
        <v>0.01809248051591874</v>
      </c>
      <c r="P36" s="18">
        <v>0.019224931870465894</v>
      </c>
      <c r="Q36" s="18">
        <v>0.029797050647588638</v>
      </c>
      <c r="R36" s="18">
        <v>0.022446462058403806</v>
      </c>
      <c r="S36" s="18">
        <v>0.029835855684728917</v>
      </c>
      <c r="T36" s="18">
        <v>0.020881726160451173</v>
      </c>
      <c r="U36" s="18">
        <v>0.028879982840433974</v>
      </c>
      <c r="V36" s="18">
        <v>0.012678549282216706</v>
      </c>
      <c r="W36" s="18">
        <v>0.025827096926909453</v>
      </c>
      <c r="X36" s="18">
        <v>0.04140517873310224</v>
      </c>
      <c r="Y36" s="18">
        <v>0.012050487005815217</v>
      </c>
      <c r="Z36" s="18">
        <v>0.01677771727460485</v>
      </c>
      <c r="AA36" s="18">
        <v>0.010989692332691335</v>
      </c>
      <c r="AB36" s="18">
        <v>0.017103239228166818</v>
      </c>
      <c r="AC36" s="18">
        <v>0.019746565395308974</v>
      </c>
      <c r="AD36" s="18">
        <v>0.02667176143015244</v>
      </c>
      <c r="AE36" s="18">
        <v>0.006845020985479669</v>
      </c>
      <c r="AF36" s="18">
        <v>0.014335320342487044</v>
      </c>
      <c r="AG36" s="18">
        <v>0.01866326639302726</v>
      </c>
      <c r="AH36" s="18">
        <v>0.013232968021989356</v>
      </c>
      <c r="AI36" s="18">
        <v>0.18928008829851145</v>
      </c>
      <c r="AJ36" s="18">
        <v>0.0022578805609923484</v>
      </c>
      <c r="AK36" s="18">
        <v>0.01852323115683187</v>
      </c>
      <c r="AL36" s="18">
        <v>0.012476418707279665</v>
      </c>
      <c r="AM36" s="18">
        <v>0.012135525735678209</v>
      </c>
      <c r="AN36" s="18">
        <v>0.006655332839493904</v>
      </c>
      <c r="AO36" s="18">
        <v>0.02142029017345379</v>
      </c>
      <c r="AP36" s="18">
        <v>0.008963983087613663</v>
      </c>
      <c r="AQ36" s="18">
        <v>0.0011619141605302798</v>
      </c>
      <c r="AR36" s="18">
        <v>0.017918092675655937</v>
      </c>
      <c r="AS36" s="18">
        <v>0.06018703844138788</v>
      </c>
    </row>
    <row r="37" spans="1:45" ht="12.75">
      <c r="A37" s="1" t="s">
        <v>284</v>
      </c>
      <c r="B37" s="6" t="s">
        <v>285</v>
      </c>
      <c r="C37" s="16">
        <f t="shared" si="1"/>
        <v>33</v>
      </c>
      <c r="D37" s="18">
        <v>7.218294149430949E-06</v>
      </c>
      <c r="E37" s="18">
        <v>8.5177123547769E-05</v>
      </c>
      <c r="F37" s="18">
        <v>0.01760227016224299</v>
      </c>
      <c r="G37" s="18">
        <v>0.002673040267017214</v>
      </c>
      <c r="H37" s="18">
        <v>0.0004005252043126816</v>
      </c>
      <c r="I37" s="18">
        <v>0.0008871374127524119</v>
      </c>
      <c r="J37" s="18">
        <v>0.0002499767273615367</v>
      </c>
      <c r="K37" s="18">
        <v>0.0005251359083835372</v>
      </c>
      <c r="L37" s="18">
        <v>0.0016384689675631925</v>
      </c>
      <c r="M37" s="18">
        <v>0.0016960742300606054</v>
      </c>
      <c r="N37" s="18">
        <v>0.007624366360033611</v>
      </c>
      <c r="O37" s="18">
        <v>0.000911972084863914</v>
      </c>
      <c r="P37" s="18">
        <v>0.0007091726581554553</v>
      </c>
      <c r="Q37" s="18">
        <v>0.0006563420760712209</v>
      </c>
      <c r="R37" s="18">
        <v>0.007064898360179644</v>
      </c>
      <c r="S37" s="18">
        <v>0.0008250990916270954</v>
      </c>
      <c r="T37" s="18">
        <v>0.0007992112307088293</v>
      </c>
      <c r="U37" s="18">
        <v>0.0022464560816036054</v>
      </c>
      <c r="V37" s="18">
        <v>0.0005105932627277189</v>
      </c>
      <c r="W37" s="18">
        <v>0.0004402962485227004</v>
      </c>
      <c r="X37" s="18">
        <v>0.0005958007737987495</v>
      </c>
      <c r="Y37" s="18">
        <v>0.00035777072285459734</v>
      </c>
      <c r="Z37" s="18">
        <v>0.0003139309605831223</v>
      </c>
      <c r="AA37" s="18">
        <v>0.00027218682486722276</v>
      </c>
      <c r="AB37" s="18">
        <v>0.00016053405038171485</v>
      </c>
      <c r="AC37" s="18">
        <v>0.0007413959523938252</v>
      </c>
      <c r="AD37" s="18">
        <v>0.0006749457784003123</v>
      </c>
      <c r="AE37" s="18">
        <v>8.264640756148142E-05</v>
      </c>
      <c r="AF37" s="18">
        <v>0.0006286840323754473</v>
      </c>
      <c r="AG37" s="18">
        <v>0.0005128805085919984</v>
      </c>
      <c r="AH37" s="18">
        <v>4.032964111580239E-05</v>
      </c>
      <c r="AI37" s="18">
        <v>8.24437867557858E-05</v>
      </c>
      <c r="AJ37" s="18">
        <v>0.0195698561554643</v>
      </c>
      <c r="AK37" s="18">
        <v>0.000717708495982099</v>
      </c>
      <c r="AL37" s="18">
        <v>0.0002501635667507302</v>
      </c>
      <c r="AM37" s="18">
        <v>0.004426102007471322</v>
      </c>
      <c r="AN37" s="18">
        <v>0.0049915537710282015</v>
      </c>
      <c r="AO37" s="18">
        <v>0.005651615051220972</v>
      </c>
      <c r="AP37" s="18">
        <v>0.00192944301103876</v>
      </c>
      <c r="AQ37" s="18">
        <v>0.022986647937118982</v>
      </c>
      <c r="AR37" s="18">
        <v>0.024202737504114443</v>
      </c>
      <c r="AS37" s="18">
        <v>0.014881605174701057</v>
      </c>
    </row>
    <row r="38" spans="1:45" ht="12.75">
      <c r="A38" s="1" t="s">
        <v>286</v>
      </c>
      <c r="B38" s="6" t="s">
        <v>207</v>
      </c>
      <c r="C38" s="16">
        <f t="shared" si="1"/>
        <v>34</v>
      </c>
      <c r="D38" s="18">
        <v>0.04149920598203431</v>
      </c>
      <c r="E38" s="18">
        <v>0.03109839689091046</v>
      </c>
      <c r="F38" s="18">
        <v>0.017838753256206704</v>
      </c>
      <c r="G38" s="18">
        <v>0.05901811815780942</v>
      </c>
      <c r="H38" s="18">
        <v>0.034300701940762325</v>
      </c>
      <c r="I38" s="18">
        <v>0.041235743386934004</v>
      </c>
      <c r="J38" s="18">
        <v>0.031519461228902944</v>
      </c>
      <c r="K38" s="18">
        <v>0.04719954131964915</v>
      </c>
      <c r="L38" s="18">
        <v>0.05132014633006821</v>
      </c>
      <c r="M38" s="18">
        <v>0.0872642532702124</v>
      </c>
      <c r="N38" s="18">
        <v>0.08062878950377769</v>
      </c>
      <c r="O38" s="18">
        <v>0.054922276315031215</v>
      </c>
      <c r="P38" s="18">
        <v>0.07108635809643087</v>
      </c>
      <c r="Q38" s="18">
        <v>0.0582596454729242</v>
      </c>
      <c r="R38" s="18">
        <v>0.04745771590891234</v>
      </c>
      <c r="S38" s="18">
        <v>0.03226659312420863</v>
      </c>
      <c r="T38" s="18">
        <v>0.03047666099138203</v>
      </c>
      <c r="U38" s="18">
        <v>0.054691797461147516</v>
      </c>
      <c r="V38" s="18">
        <v>0.0594660705521444</v>
      </c>
      <c r="W38" s="18">
        <v>0.047847476788889634</v>
      </c>
      <c r="X38" s="18">
        <v>0.0532554064504269</v>
      </c>
      <c r="Y38" s="18">
        <v>0.08091790890283228</v>
      </c>
      <c r="Z38" s="18">
        <v>0.08435424465478285</v>
      </c>
      <c r="AA38" s="18">
        <v>0.07979973686711973</v>
      </c>
      <c r="AB38" s="18">
        <v>0.06592162661359419</v>
      </c>
      <c r="AC38" s="18">
        <v>0.047018496557738196</v>
      </c>
      <c r="AD38" s="18">
        <v>0.08160628839103876</v>
      </c>
      <c r="AE38" s="18">
        <v>0.031743845049402426</v>
      </c>
      <c r="AF38" s="18">
        <v>0.10756641474393759</v>
      </c>
      <c r="AG38" s="18">
        <v>0.07704878517156075</v>
      </c>
      <c r="AH38" s="18">
        <v>0.05820287689518405</v>
      </c>
      <c r="AI38" s="18">
        <v>0.013219567193008616</v>
      </c>
      <c r="AJ38" s="18">
        <v>0.05308856287397557</v>
      </c>
      <c r="AK38" s="18">
        <v>0.026787153875495733</v>
      </c>
      <c r="AL38" s="18">
        <v>0.040133917156927545</v>
      </c>
      <c r="AM38" s="18">
        <v>0.014831856492558783</v>
      </c>
      <c r="AN38" s="18">
        <v>0.009287014046856418</v>
      </c>
      <c r="AO38" s="18">
        <v>0.04954732166255264</v>
      </c>
      <c r="AP38" s="18">
        <v>0.019224387193768476</v>
      </c>
      <c r="AQ38" s="18">
        <v>0.0022063145214606303</v>
      </c>
      <c r="AR38" s="18">
        <v>0.017944220391764406</v>
      </c>
      <c r="AS38" s="18">
        <v>0.03292650670842943</v>
      </c>
    </row>
    <row r="39" spans="1:45" ht="12.75">
      <c r="A39" s="1" t="s">
        <v>287</v>
      </c>
      <c r="B39" s="2" t="s">
        <v>208</v>
      </c>
      <c r="C39" s="16">
        <f t="shared" si="1"/>
        <v>35</v>
      </c>
      <c r="D39" s="18">
        <v>0.01814675505247716</v>
      </c>
      <c r="E39" s="18">
        <v>0.09791502218566231</v>
      </c>
      <c r="F39" s="18">
        <v>0.08011743505212823</v>
      </c>
      <c r="G39" s="18">
        <v>0.04032988273591471</v>
      </c>
      <c r="H39" s="18">
        <v>0.061677871410424315</v>
      </c>
      <c r="I39" s="18">
        <v>0.03915878740786868</v>
      </c>
      <c r="J39" s="18">
        <v>0.02856430151085246</v>
      </c>
      <c r="K39" s="18">
        <v>0.03011292651833788</v>
      </c>
      <c r="L39" s="18">
        <v>0.03221146886978467</v>
      </c>
      <c r="M39" s="18">
        <v>0.034681473250553985</v>
      </c>
      <c r="N39" s="18">
        <v>0.034572801105771864</v>
      </c>
      <c r="O39" s="18">
        <v>0.023942472816453318</v>
      </c>
      <c r="P39" s="18">
        <v>0.022725848479728784</v>
      </c>
      <c r="Q39" s="18">
        <v>0.027203686316634088</v>
      </c>
      <c r="R39" s="18">
        <v>0.02627426050772792</v>
      </c>
      <c r="S39" s="18">
        <v>0.0334421507311051</v>
      </c>
      <c r="T39" s="18">
        <v>0.022526704741816853</v>
      </c>
      <c r="U39" s="18">
        <v>0.026952207013335863</v>
      </c>
      <c r="V39" s="18">
        <v>0.034799275557644456</v>
      </c>
      <c r="W39" s="18">
        <v>0.024960115356215052</v>
      </c>
      <c r="X39" s="18">
        <v>0.021749489117575967</v>
      </c>
      <c r="Y39" s="18">
        <v>0.01519765841139693</v>
      </c>
      <c r="Z39" s="18">
        <v>0.026046186780114163</v>
      </c>
      <c r="AA39" s="18">
        <v>0.0272718165160215</v>
      </c>
      <c r="AB39" s="18">
        <v>0.03947569738236846</v>
      </c>
      <c r="AC39" s="18">
        <v>0.03164591719694398</v>
      </c>
      <c r="AD39" s="18">
        <v>0.03884994000973484</v>
      </c>
      <c r="AE39" s="18">
        <v>0.018793421552498732</v>
      </c>
      <c r="AF39" s="18">
        <v>0.0995646665494072</v>
      </c>
      <c r="AG39" s="18">
        <v>0.0361387916241954</v>
      </c>
      <c r="AH39" s="18">
        <v>0.013818965280115933</v>
      </c>
      <c r="AI39" s="18">
        <v>0.01473308705869061</v>
      </c>
      <c r="AJ39" s="18">
        <v>0.01224584236272588</v>
      </c>
      <c r="AK39" s="18">
        <v>0.04311806357081346</v>
      </c>
      <c r="AL39" s="18">
        <v>0.0746374343811132</v>
      </c>
      <c r="AM39" s="18">
        <v>0.020159019810578303</v>
      </c>
      <c r="AN39" s="18">
        <v>0.008779315302801459</v>
      </c>
      <c r="AO39" s="18">
        <v>0.018779041957289022</v>
      </c>
      <c r="AP39" s="18">
        <v>0.012984915391261797</v>
      </c>
      <c r="AQ39" s="18">
        <v>0.0014101508628550608</v>
      </c>
      <c r="AR39" s="18">
        <v>0.006958721396868536</v>
      </c>
      <c r="AS39" s="18">
        <v>0.01932871361711954</v>
      </c>
    </row>
    <row r="40" spans="1:45" ht="12.75">
      <c r="A40" s="1" t="s">
        <v>288</v>
      </c>
      <c r="B40" s="6" t="s">
        <v>209</v>
      </c>
      <c r="C40" s="16">
        <f t="shared" si="1"/>
        <v>36</v>
      </c>
      <c r="D40" s="18">
        <v>0.0026844314164867415</v>
      </c>
      <c r="E40" s="18">
        <v>0.027883895691982023</v>
      </c>
      <c r="F40" s="18">
        <v>0.023556922470520533</v>
      </c>
      <c r="G40" s="18">
        <v>0.005465388767327237</v>
      </c>
      <c r="H40" s="18">
        <v>0.02513759949299641</v>
      </c>
      <c r="I40" s="18">
        <v>0.0025906224204174416</v>
      </c>
      <c r="J40" s="18">
        <v>0.005645287072006528</v>
      </c>
      <c r="K40" s="18">
        <v>0.01839090516453677</v>
      </c>
      <c r="L40" s="18">
        <v>0.025649688767002504</v>
      </c>
      <c r="M40" s="18">
        <v>0.02453706727997831</v>
      </c>
      <c r="N40" s="18">
        <v>0.014650816213356139</v>
      </c>
      <c r="O40" s="18">
        <v>0.007972282289054208</v>
      </c>
      <c r="P40" s="18">
        <v>0.0017041376425023988</v>
      </c>
      <c r="Q40" s="18">
        <v>0.00911760598315808</v>
      </c>
      <c r="R40" s="18">
        <v>0.0098660917159631</v>
      </c>
      <c r="S40" s="18">
        <v>0.01065510705801281</v>
      </c>
      <c r="T40" s="18">
        <v>0.004944528250865313</v>
      </c>
      <c r="U40" s="18">
        <v>0.018248236742779173</v>
      </c>
      <c r="V40" s="18">
        <v>0.014301098695729559</v>
      </c>
      <c r="W40" s="18">
        <v>0.009884854614286547</v>
      </c>
      <c r="X40" s="18">
        <v>0.0014427660850072639</v>
      </c>
      <c r="Y40" s="18">
        <v>0.0003333658611415376</v>
      </c>
      <c r="Z40" s="18">
        <v>0.0039869806625882865</v>
      </c>
      <c r="AA40" s="18">
        <v>0.0016382345390471723</v>
      </c>
      <c r="AB40" s="18">
        <v>0.0022124619083349686</v>
      </c>
      <c r="AC40" s="18">
        <v>0.006337075201379207</v>
      </c>
      <c r="AD40" s="18">
        <v>0.00581083995370516</v>
      </c>
      <c r="AE40" s="18">
        <v>0.0028575080900827927</v>
      </c>
      <c r="AF40" s="18">
        <v>0.004157407710038657</v>
      </c>
      <c r="AG40" s="18">
        <v>0.0018290683610656972</v>
      </c>
      <c r="AH40" s="18">
        <v>0.0010285419123448587</v>
      </c>
      <c r="AI40" s="18">
        <v>0.01055867565023154</v>
      </c>
      <c r="AJ40" s="18">
        <v>0.002087738599129924</v>
      </c>
      <c r="AK40" s="18">
        <v>0.01270810585539199</v>
      </c>
      <c r="AL40" s="18">
        <v>0.0096875164745098</v>
      </c>
      <c r="AM40" s="18">
        <v>0.15485255766802639</v>
      </c>
      <c r="AN40" s="18">
        <v>0.05451973511349041</v>
      </c>
      <c r="AO40" s="18">
        <v>0.028761613247492667</v>
      </c>
      <c r="AP40" s="18">
        <v>0.11582727022013083</v>
      </c>
      <c r="AQ40" s="18">
        <v>0.00213661300511563</v>
      </c>
      <c r="AR40" s="18">
        <v>0.03924610684807463</v>
      </c>
      <c r="AS40" s="18">
        <v>0.026182752028275802</v>
      </c>
    </row>
    <row r="41" spans="1:45" ht="12.75">
      <c r="A41" s="1" t="s">
        <v>289</v>
      </c>
      <c r="B41" s="2" t="s">
        <v>290</v>
      </c>
      <c r="C41" s="16">
        <f t="shared" si="1"/>
        <v>37</v>
      </c>
      <c r="D41" s="18">
        <v>0.008637587741459781</v>
      </c>
      <c r="E41" s="18">
        <v>0.04176362437594778</v>
      </c>
      <c r="F41" s="18">
        <v>0.014164620062777036</v>
      </c>
      <c r="G41" s="18">
        <v>0.022988474291059473</v>
      </c>
      <c r="H41" s="18">
        <v>0.035162088998105925</v>
      </c>
      <c r="I41" s="18">
        <v>0.038171916719418456</v>
      </c>
      <c r="J41" s="18">
        <v>0.0211406568689151</v>
      </c>
      <c r="K41" s="18">
        <v>0.04213805522592536</v>
      </c>
      <c r="L41" s="18">
        <v>0.0259122915380424</v>
      </c>
      <c r="M41" s="18">
        <v>0.028487552578438997</v>
      </c>
      <c r="N41" s="18">
        <v>0.028910871377357716</v>
      </c>
      <c r="O41" s="18">
        <v>0.02546887391569967</v>
      </c>
      <c r="P41" s="18">
        <v>0.014697552166890998</v>
      </c>
      <c r="Q41" s="18">
        <v>0.02475903793999571</v>
      </c>
      <c r="R41" s="18">
        <v>0.021695736818166778</v>
      </c>
      <c r="S41" s="18">
        <v>0.032036429807903194</v>
      </c>
      <c r="T41" s="18">
        <v>0.01502927080369385</v>
      </c>
      <c r="U41" s="18">
        <v>0.03074453777409405</v>
      </c>
      <c r="V41" s="18">
        <v>0.02077045659816501</v>
      </c>
      <c r="W41" s="18">
        <v>0.022216958984321623</v>
      </c>
      <c r="X41" s="18">
        <v>0.0197567244015292</v>
      </c>
      <c r="Y41" s="18">
        <v>0.012688598583961222</v>
      </c>
      <c r="Z41" s="18">
        <v>0.01970254581231864</v>
      </c>
      <c r="AA41" s="18">
        <v>0.01350784494832165</v>
      </c>
      <c r="AB41" s="18">
        <v>0.016525380936147152</v>
      </c>
      <c r="AC41" s="18">
        <v>0.009423422022263313</v>
      </c>
      <c r="AD41" s="18">
        <v>0.00910554110882872</v>
      </c>
      <c r="AE41" s="18">
        <v>0.021505928617221864</v>
      </c>
      <c r="AF41" s="18">
        <v>0.01748622049636952</v>
      </c>
      <c r="AG41" s="18">
        <v>0.025594782524294354</v>
      </c>
      <c r="AH41" s="18">
        <v>0.012072055123136095</v>
      </c>
      <c r="AI41" s="18">
        <v>0.01553973538000869</v>
      </c>
      <c r="AJ41" s="18">
        <v>0.009711008925574324</v>
      </c>
      <c r="AK41" s="18">
        <v>0.02277899611063079</v>
      </c>
      <c r="AL41" s="18">
        <v>0.02322645504110293</v>
      </c>
      <c r="AM41" s="18">
        <v>0.027045111965253447</v>
      </c>
      <c r="AN41" s="18">
        <v>0.12461806388856957</v>
      </c>
      <c r="AO41" s="18">
        <v>0.007901793395153562</v>
      </c>
      <c r="AP41" s="18">
        <v>0.018584265189061276</v>
      </c>
      <c r="AQ41" s="18">
        <v>0.004558722789997786</v>
      </c>
      <c r="AR41" s="18">
        <v>0.06497961301132667</v>
      </c>
      <c r="AS41" s="18">
        <v>0.0037166204334456413</v>
      </c>
    </row>
    <row r="42" spans="1:45" ht="12.75">
      <c r="A42" s="1" t="s">
        <v>291</v>
      </c>
      <c r="B42" s="2" t="s">
        <v>292</v>
      </c>
      <c r="C42" s="16">
        <f t="shared" si="1"/>
        <v>38</v>
      </c>
      <c r="D42" s="18">
        <v>0.0006753226514840836</v>
      </c>
      <c r="E42" s="18">
        <v>0.01650059143056193</v>
      </c>
      <c r="F42" s="18">
        <v>0.0072985021939067345</v>
      </c>
      <c r="G42" s="18">
        <v>0.006827891983120861</v>
      </c>
      <c r="H42" s="18">
        <v>0.0018799982956050924</v>
      </c>
      <c r="I42" s="18">
        <v>0.005409493530835819</v>
      </c>
      <c r="J42" s="18">
        <v>0.0012851851581720088</v>
      </c>
      <c r="K42" s="18">
        <v>0.0012900075476562024</v>
      </c>
      <c r="L42" s="18">
        <v>0.0028663137820387637</v>
      </c>
      <c r="M42" s="18">
        <v>0.0018079685233383103</v>
      </c>
      <c r="N42" s="18">
        <v>0.002904231096494351</v>
      </c>
      <c r="O42" s="18">
        <v>0.002912197150062576</v>
      </c>
      <c r="P42" s="18">
        <v>0.0025892157377483964</v>
      </c>
      <c r="Q42" s="18">
        <v>0.0028200524442996955</v>
      </c>
      <c r="R42" s="18">
        <v>0.003061839453405169</v>
      </c>
      <c r="S42" s="18">
        <v>0.0023613081238535475</v>
      </c>
      <c r="T42" s="18">
        <v>0.0024983962527109875</v>
      </c>
      <c r="U42" s="18">
        <v>0.002617200103305864</v>
      </c>
      <c r="V42" s="18">
        <v>0.0026838030721993565</v>
      </c>
      <c r="W42" s="18">
        <v>0.002822902935606107</v>
      </c>
      <c r="X42" s="18">
        <v>0.001092550772444649</v>
      </c>
      <c r="Y42" s="18">
        <v>0.0019366114089175055</v>
      </c>
      <c r="Z42" s="18">
        <v>0.0014240738907950181</v>
      </c>
      <c r="AA42" s="18">
        <v>0.002289136993810265</v>
      </c>
      <c r="AB42" s="18">
        <v>0.0023432605457639035</v>
      </c>
      <c r="AC42" s="18">
        <v>0.0009454731198323284</v>
      </c>
      <c r="AD42" s="18">
        <v>0.0015071117437049023</v>
      </c>
      <c r="AE42" s="18">
        <v>0.0010702416396211954</v>
      </c>
      <c r="AF42" s="18">
        <v>0.0022644665450508895</v>
      </c>
      <c r="AG42" s="18">
        <v>0.0035980741319838823</v>
      </c>
      <c r="AH42" s="18">
        <v>0.0016517141929427808</v>
      </c>
      <c r="AI42" s="18">
        <v>0.0022667259030844165</v>
      </c>
      <c r="AJ42" s="18">
        <v>0.003054181683328607</v>
      </c>
      <c r="AK42" s="18">
        <v>0.00910448065524289</v>
      </c>
      <c r="AL42" s="18">
        <v>0.024952367562875527</v>
      </c>
      <c r="AM42" s="18">
        <v>0.011371192202511855</v>
      </c>
      <c r="AN42" s="18">
        <v>0.008934081886266487</v>
      </c>
      <c r="AO42" s="18">
        <v>0.017214533099132196</v>
      </c>
      <c r="AP42" s="18">
        <v>0.007719584957924054</v>
      </c>
      <c r="AQ42" s="18">
        <v>0.0022549992855114397</v>
      </c>
      <c r="AR42" s="18">
        <v>0.015738749493509563</v>
      </c>
      <c r="AS42" s="18">
        <v>0.02053910218939846</v>
      </c>
    </row>
    <row r="43" spans="1:45" ht="12.75">
      <c r="A43" s="1" t="s">
        <v>293</v>
      </c>
      <c r="B43" s="2" t="s">
        <v>294</v>
      </c>
      <c r="C43" s="16">
        <f t="shared" si="1"/>
        <v>39</v>
      </c>
      <c r="D43" s="18">
        <v>5.17413578649517E-05</v>
      </c>
      <c r="E43" s="18">
        <v>0.01855727883073909</v>
      </c>
      <c r="F43" s="18">
        <v>0.06675394378135216</v>
      </c>
      <c r="G43" s="18">
        <v>0.019507670613031353</v>
      </c>
      <c r="H43" s="18">
        <v>0.00700551922043965</v>
      </c>
      <c r="I43" s="18">
        <v>0.0031192054095205536</v>
      </c>
      <c r="J43" s="18">
        <v>0.00882968652038934</v>
      </c>
      <c r="K43" s="18">
        <v>0.007200150287221856</v>
      </c>
      <c r="L43" s="18">
        <v>0.017292711819875538</v>
      </c>
      <c r="M43" s="18">
        <v>0.036739207595763636</v>
      </c>
      <c r="N43" s="18">
        <v>0.035451226783315255</v>
      </c>
      <c r="O43" s="18">
        <v>0.019866469008841925</v>
      </c>
      <c r="P43" s="18">
        <v>0.004744206647456152</v>
      </c>
      <c r="Q43" s="18">
        <v>0.03297855431638198</v>
      </c>
      <c r="R43" s="18">
        <v>0.010588327316110343</v>
      </c>
      <c r="S43" s="18">
        <v>0.014564719433911102</v>
      </c>
      <c r="T43" s="18">
        <v>0.014746490959128599</v>
      </c>
      <c r="U43" s="18">
        <v>0.024801049572849784</v>
      </c>
      <c r="V43" s="18">
        <v>0.05743253206330692</v>
      </c>
      <c r="W43" s="18">
        <v>0.011102289980109486</v>
      </c>
      <c r="X43" s="18">
        <v>0.016817318777573136</v>
      </c>
      <c r="Y43" s="18">
        <v>0.007447468280417062</v>
      </c>
      <c r="Z43" s="18">
        <v>0.008944189415179882</v>
      </c>
      <c r="AA43" s="18">
        <v>0.015541481289607549</v>
      </c>
      <c r="AB43" s="18">
        <v>0.009823264388787738</v>
      </c>
      <c r="AC43" s="18">
        <v>0.002889014106629408</v>
      </c>
      <c r="AD43" s="18">
        <v>0.014894528152744663</v>
      </c>
      <c r="AE43" s="18">
        <v>0.006330924293981543</v>
      </c>
      <c r="AF43" s="18">
        <v>0.010368719367875855</v>
      </c>
      <c r="AG43" s="18">
        <v>0.044325073523769444</v>
      </c>
      <c r="AH43" s="18">
        <v>0.008488290127142228</v>
      </c>
      <c r="AI43" s="18">
        <v>0.03936452524851382</v>
      </c>
      <c r="AJ43" s="18">
        <v>0.014859066162699401</v>
      </c>
      <c r="AK43" s="18">
        <v>0.04478155309407009</v>
      </c>
      <c r="AL43" s="18">
        <v>0.03138161722193733</v>
      </c>
      <c r="AM43" s="18">
        <v>0.08148073124816846</v>
      </c>
      <c r="AN43" s="18">
        <v>0.057774837211691174</v>
      </c>
      <c r="AO43" s="18">
        <v>0.04954031327123043</v>
      </c>
      <c r="AP43" s="18">
        <v>0.036255959569043116</v>
      </c>
      <c r="AQ43" s="18">
        <v>0.010424030825315608</v>
      </c>
      <c r="AR43" s="18">
        <v>0.0523006140303764</v>
      </c>
      <c r="AS43" s="18">
        <v>0.0268093237120742</v>
      </c>
    </row>
    <row r="44" spans="1:45" ht="12.75">
      <c r="A44" s="1" t="s">
        <v>295</v>
      </c>
      <c r="B44" s="6" t="s">
        <v>296</v>
      </c>
      <c r="C44" s="16">
        <f t="shared" si="1"/>
        <v>40</v>
      </c>
      <c r="D44" s="18">
        <v>0.0006543050123107918</v>
      </c>
      <c r="E44" s="18">
        <v>0.005370843959769434</v>
      </c>
      <c r="F44" s="18">
        <v>0.032849835672468825</v>
      </c>
      <c r="G44" s="18">
        <v>0.004128678398200575</v>
      </c>
      <c r="H44" s="18">
        <v>0.002815838939089006</v>
      </c>
      <c r="I44" s="18">
        <v>0.001656372856847053</v>
      </c>
      <c r="J44" s="18">
        <v>0.003388825532058814</v>
      </c>
      <c r="K44" s="18">
        <v>0.003903821811882434</v>
      </c>
      <c r="L44" s="18">
        <v>0.0029686390032243656</v>
      </c>
      <c r="M44" s="18">
        <v>0.002400926474945129</v>
      </c>
      <c r="N44" s="18">
        <v>0.0009287141472193131</v>
      </c>
      <c r="O44" s="18">
        <v>0.0026121089642015035</v>
      </c>
      <c r="P44" s="18">
        <v>0.002669186935009399</v>
      </c>
      <c r="Q44" s="18">
        <v>0.00510865643071901</v>
      </c>
      <c r="R44" s="18">
        <v>0.0029545338270812026</v>
      </c>
      <c r="S44" s="18">
        <v>0.008136856438598196</v>
      </c>
      <c r="T44" s="18">
        <v>0.0028251692904143534</v>
      </c>
      <c r="U44" s="18">
        <v>0.0034027689199937964</v>
      </c>
      <c r="V44" s="18">
        <v>0.00268725034683453</v>
      </c>
      <c r="W44" s="18">
        <v>0.003649583522064854</v>
      </c>
      <c r="X44" s="18">
        <v>0.0021653348258523584</v>
      </c>
      <c r="Y44" s="18">
        <v>0.0057705945803175175</v>
      </c>
      <c r="Z44" s="18">
        <v>0.002077682524472084</v>
      </c>
      <c r="AA44" s="18">
        <v>0.0012382535367167404</v>
      </c>
      <c r="AB44" s="18">
        <v>0.0029959142996263985</v>
      </c>
      <c r="AC44" s="18">
        <v>0.0019472980977627223</v>
      </c>
      <c r="AD44" s="18">
        <v>0.002131838493267236</v>
      </c>
      <c r="AE44" s="18">
        <v>0.0024333330216549987</v>
      </c>
      <c r="AF44" s="18">
        <v>0.0035678262429913446</v>
      </c>
      <c r="AG44" s="18">
        <v>0.008240190145414439</v>
      </c>
      <c r="AH44" s="18">
        <v>0.0036241233437802377</v>
      </c>
      <c r="AI44" s="18">
        <v>0.0019107381300945702</v>
      </c>
      <c r="AJ44" s="18">
        <v>0.0018392872147182217</v>
      </c>
      <c r="AK44" s="18">
        <v>0.01770668099126314</v>
      </c>
      <c r="AL44" s="18">
        <v>0.0056043761761618545</v>
      </c>
      <c r="AM44" s="18">
        <v>0.018354411097936764</v>
      </c>
      <c r="AN44" s="18">
        <v>0.003943796870263117</v>
      </c>
      <c r="AO44" s="18">
        <v>0.011865158904665387</v>
      </c>
      <c r="AP44" s="18">
        <v>0.009402949564020798</v>
      </c>
      <c r="AQ44" s="18">
        <v>0.0024631319001670194</v>
      </c>
      <c r="AR44" s="18">
        <v>0.010491837864637301</v>
      </c>
      <c r="AS44" s="18">
        <v>0.0013938342960154637</v>
      </c>
    </row>
    <row r="45" spans="1:45" ht="12.75">
      <c r="A45" s="1" t="s">
        <v>297</v>
      </c>
      <c r="B45" s="2" t="s">
        <v>298</v>
      </c>
      <c r="C45" s="16">
        <f t="shared" si="1"/>
        <v>41</v>
      </c>
      <c r="D45" s="18">
        <v>0.0006811848365239812</v>
      </c>
      <c r="E45" s="18">
        <v>0.0027208813447392893</v>
      </c>
      <c r="F45" s="18">
        <v>0.0040229254020838585</v>
      </c>
      <c r="G45" s="18">
        <v>0.002893348360789179</v>
      </c>
      <c r="H45" s="18">
        <v>0.002099814908881688</v>
      </c>
      <c r="I45" s="18">
        <v>0.0025370424879949806</v>
      </c>
      <c r="J45" s="18">
        <v>0.0013838115020944615</v>
      </c>
      <c r="K45" s="18">
        <v>0.001190505519674874</v>
      </c>
      <c r="L45" s="18">
        <v>0.0018056341416687733</v>
      </c>
      <c r="M45" s="18">
        <v>0.002311789104098889</v>
      </c>
      <c r="N45" s="18">
        <v>0.0021989124192703154</v>
      </c>
      <c r="O45" s="18">
        <v>0.0015688104237902613</v>
      </c>
      <c r="P45" s="18">
        <v>0.0013420447919319713</v>
      </c>
      <c r="Q45" s="18">
        <v>0.005246780380595804</v>
      </c>
      <c r="R45" s="18">
        <v>0.001379135378652747</v>
      </c>
      <c r="S45" s="18">
        <v>0.0017650265446462708</v>
      </c>
      <c r="T45" s="18">
        <v>0.001326841125865252</v>
      </c>
      <c r="U45" s="18">
        <v>0.0022805534948567617</v>
      </c>
      <c r="V45" s="18">
        <v>0.003236466571330623</v>
      </c>
      <c r="W45" s="18">
        <v>0.001813263398788013</v>
      </c>
      <c r="X45" s="18">
        <v>0.0018945947542921614</v>
      </c>
      <c r="Y45" s="18">
        <v>0.0010914842700578868</v>
      </c>
      <c r="Z45" s="18">
        <v>0.0015686300205515335</v>
      </c>
      <c r="AA45" s="18">
        <v>0.0014007901337565378</v>
      </c>
      <c r="AB45" s="18">
        <v>0.0019398900724011932</v>
      </c>
      <c r="AC45" s="18">
        <v>0.00121403083864982</v>
      </c>
      <c r="AD45" s="18">
        <v>0.002165273947283069</v>
      </c>
      <c r="AE45" s="18">
        <v>0.0007462864779182508</v>
      </c>
      <c r="AF45" s="18">
        <v>0.0030108749685429786</v>
      </c>
      <c r="AG45" s="18">
        <v>0.002945783539307663</v>
      </c>
      <c r="AH45" s="18">
        <v>0.001927647368279427</v>
      </c>
      <c r="AI45" s="18">
        <v>0.005238758461936898</v>
      </c>
      <c r="AJ45" s="18">
        <v>0.0009210957624410851</v>
      </c>
      <c r="AK45" s="18">
        <v>0.002759348005896215</v>
      </c>
      <c r="AL45" s="18">
        <v>0.002507078813583059</v>
      </c>
      <c r="AM45" s="18">
        <v>0.003914189007168172</v>
      </c>
      <c r="AN45" s="18">
        <v>0.0027037256361379662</v>
      </c>
      <c r="AO45" s="18">
        <v>0.0028523030523607664</v>
      </c>
      <c r="AP45" s="18">
        <v>0.0029375674515069727</v>
      </c>
      <c r="AQ45" s="18">
        <v>0.0004653525486393636</v>
      </c>
      <c r="AR45" s="18">
        <v>0.0025477978770038837</v>
      </c>
      <c r="AS45" s="18">
        <v>0.0027716106871747814</v>
      </c>
    </row>
    <row r="46" spans="1:45" ht="12.75">
      <c r="A46" s="1" t="s">
        <v>299</v>
      </c>
      <c r="B46" s="2" t="s">
        <v>300</v>
      </c>
      <c r="C46" s="16">
        <f t="shared" si="1"/>
        <v>42</v>
      </c>
      <c r="D46" s="18">
        <v>0.0015005707527647745</v>
      </c>
      <c r="E46" s="18">
        <v>0.002426587951272702</v>
      </c>
      <c r="F46" s="18">
        <v>0.00681994732691482</v>
      </c>
      <c r="G46" s="18">
        <v>0.003256064852532911</v>
      </c>
      <c r="H46" s="18">
        <v>0.002225560911702457</v>
      </c>
      <c r="I46" s="18">
        <v>0.0022296655372684975</v>
      </c>
      <c r="J46" s="18">
        <v>0.002050484301951133</v>
      </c>
      <c r="K46" s="18">
        <v>0.0026104210454023914</v>
      </c>
      <c r="L46" s="18">
        <v>0.003482278217209196</v>
      </c>
      <c r="M46" s="18">
        <v>0.004007337034725535</v>
      </c>
      <c r="N46" s="18">
        <v>0.003443051866881511</v>
      </c>
      <c r="O46" s="18">
        <v>0.002405558646306367</v>
      </c>
      <c r="P46" s="18">
        <v>0.002879877346556215</v>
      </c>
      <c r="Q46" s="18">
        <v>0.002561355028727742</v>
      </c>
      <c r="R46" s="18">
        <v>0.002058333769270814</v>
      </c>
      <c r="S46" s="18">
        <v>0.0025056908353349814</v>
      </c>
      <c r="T46" s="18">
        <v>0.002038701351746853</v>
      </c>
      <c r="U46" s="18">
        <v>0.002976320694537823</v>
      </c>
      <c r="V46" s="18">
        <v>0.0026693872213846975</v>
      </c>
      <c r="W46" s="18">
        <v>0.0030098099648818797</v>
      </c>
      <c r="X46" s="18">
        <v>0.0023007435340567906</v>
      </c>
      <c r="Y46" s="18">
        <v>0.0036202330109588207</v>
      </c>
      <c r="Z46" s="18">
        <v>0.0035895547350959867</v>
      </c>
      <c r="AA46" s="18">
        <v>0.0029820029575109964</v>
      </c>
      <c r="AB46" s="18">
        <v>0.0027566795785516273</v>
      </c>
      <c r="AC46" s="18">
        <v>0.002389150778046183</v>
      </c>
      <c r="AD46" s="18">
        <v>0.003660238837212134</v>
      </c>
      <c r="AE46" s="18">
        <v>0.0014579830694798459</v>
      </c>
      <c r="AF46" s="18">
        <v>0.0050081887358902665</v>
      </c>
      <c r="AG46" s="18">
        <v>0.0038833176616145416</v>
      </c>
      <c r="AH46" s="18">
        <v>0.002701770645795495</v>
      </c>
      <c r="AI46" s="18">
        <v>0.0006617867774619132</v>
      </c>
      <c r="AJ46" s="18">
        <v>0.002234174710482424</v>
      </c>
      <c r="AK46" s="18">
        <v>0.003986070299049999</v>
      </c>
      <c r="AL46" s="18">
        <v>0.002746100529290358</v>
      </c>
      <c r="AM46" s="18">
        <v>0.004270477524077786</v>
      </c>
      <c r="AN46" s="18">
        <v>0.0015219284453012556</v>
      </c>
      <c r="AO46" s="18">
        <v>0.003736635782495907</v>
      </c>
      <c r="AP46" s="18">
        <v>0.0021974474920210575</v>
      </c>
      <c r="AQ46" s="18">
        <v>0.000461393263931513</v>
      </c>
      <c r="AR46" s="18">
        <v>0.0021944251465290843</v>
      </c>
      <c r="AS46" s="18">
        <v>0.001318074065362295</v>
      </c>
    </row>
    <row r="47" spans="2:48" ht="12.75">
      <c r="B47" s="19" t="s">
        <v>454</v>
      </c>
      <c r="D47" s="18">
        <f>SUM(D5:D46)</f>
        <v>0.3671437891728618</v>
      </c>
      <c r="E47" s="18">
        <f aca="true" t="shared" si="2" ref="E47:AS47">SUM(E5:E46)</f>
        <v>0.5013813692937913</v>
      </c>
      <c r="F47" s="18">
        <f t="shared" si="2"/>
        <v>0.4171933649846223</v>
      </c>
      <c r="G47" s="18">
        <f t="shared" si="2"/>
        <v>0.5044423787770744</v>
      </c>
      <c r="H47" s="18">
        <f t="shared" si="2"/>
        <v>0.5958049795454547</v>
      </c>
      <c r="I47" s="18">
        <f t="shared" si="2"/>
        <v>0.5730497034276454</v>
      </c>
      <c r="J47" s="18">
        <f t="shared" si="2"/>
        <v>0.4949915962804124</v>
      </c>
      <c r="K47" s="18">
        <f t="shared" si="2"/>
        <v>0.5679900856635649</v>
      </c>
      <c r="L47" s="18">
        <f t="shared" si="2"/>
        <v>0.5523201766286163</v>
      </c>
      <c r="M47" s="18">
        <f t="shared" si="2"/>
        <v>0.5736191524488348</v>
      </c>
      <c r="N47" s="18">
        <f t="shared" si="2"/>
        <v>0.7380804617129381</v>
      </c>
      <c r="O47" s="18">
        <f t="shared" si="2"/>
        <v>0.5960674479406117</v>
      </c>
      <c r="P47" s="18">
        <f t="shared" si="2"/>
        <v>0.5116460419370786</v>
      </c>
      <c r="Q47" s="18">
        <f t="shared" si="2"/>
        <v>0.5253190559261802</v>
      </c>
      <c r="R47" s="18">
        <f t="shared" si="2"/>
        <v>0.5382361523846713</v>
      </c>
      <c r="S47" s="18">
        <f t="shared" si="2"/>
        <v>0.5790009982709409</v>
      </c>
      <c r="T47" s="18">
        <f t="shared" si="2"/>
        <v>0.7030840601564731</v>
      </c>
      <c r="U47" s="18">
        <f t="shared" si="2"/>
        <v>0.6083664461688939</v>
      </c>
      <c r="V47" s="18">
        <f t="shared" si="2"/>
        <v>0.48018751944526156</v>
      </c>
      <c r="W47" s="18">
        <f t="shared" si="2"/>
        <v>0.5750876090364603</v>
      </c>
      <c r="X47" s="18">
        <f t="shared" si="2"/>
        <v>0.5180895120396769</v>
      </c>
      <c r="Y47" s="18">
        <f t="shared" si="2"/>
        <v>0.5010544889724263</v>
      </c>
      <c r="Z47" s="18">
        <f t="shared" si="2"/>
        <v>0.6149040287377452</v>
      </c>
      <c r="AA47" s="18">
        <f t="shared" si="2"/>
        <v>0.8171614728026644</v>
      </c>
      <c r="AB47" s="18">
        <f t="shared" si="2"/>
        <v>0.7151351813759512</v>
      </c>
      <c r="AC47" s="18">
        <f t="shared" si="2"/>
        <v>0.7461940734034397</v>
      </c>
      <c r="AD47" s="18">
        <f t="shared" si="2"/>
        <v>0.785541669563113</v>
      </c>
      <c r="AE47" s="18">
        <f t="shared" si="2"/>
        <v>0.621694663258419</v>
      </c>
      <c r="AF47" s="18">
        <f t="shared" si="2"/>
        <v>0.8835442122107259</v>
      </c>
      <c r="AG47" s="18">
        <f t="shared" si="2"/>
        <v>0.6143732012063051</v>
      </c>
      <c r="AH47" s="18">
        <f t="shared" si="2"/>
        <v>0.47146245629793754</v>
      </c>
      <c r="AI47" s="18">
        <f t="shared" si="2"/>
        <v>0.3766783147449455</v>
      </c>
      <c r="AJ47" s="18">
        <f t="shared" si="2"/>
        <v>0.40565712598454834</v>
      </c>
      <c r="AK47" s="18">
        <f t="shared" si="2"/>
        <v>0.25667004293446216</v>
      </c>
      <c r="AL47" s="18">
        <f t="shared" si="2"/>
        <v>0.41633395882191987</v>
      </c>
      <c r="AM47" s="18">
        <f t="shared" si="2"/>
        <v>0.40698123716026957</v>
      </c>
      <c r="AN47" s="18">
        <f t="shared" si="2"/>
        <v>0.3117286240871694</v>
      </c>
      <c r="AO47" s="18">
        <f t="shared" si="2"/>
        <v>0.38007936064648645</v>
      </c>
      <c r="AP47" s="18">
        <f t="shared" si="2"/>
        <v>0.32810102654205797</v>
      </c>
      <c r="AQ47" s="18">
        <f t="shared" si="2"/>
        <v>0.05825672294502035</v>
      </c>
      <c r="AR47" s="18">
        <f t="shared" si="2"/>
        <v>0.3023488588544237</v>
      </c>
      <c r="AS47" s="18">
        <f t="shared" si="2"/>
        <v>0.333421134532</v>
      </c>
      <c r="AU47" s="18">
        <f>MIN(D47:AS47)</f>
        <v>0.05825672294502035</v>
      </c>
      <c r="AV47" s="18">
        <f>MAX(D47:AS47)</f>
        <v>0.8835442122107259</v>
      </c>
    </row>
    <row r="51" spans="4:45" ht="12.75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51"/>
  <sheetViews>
    <sheetView zoomScale="75" zoomScaleNormal="75" zoomScalePageLayoutView="0" workbookViewId="0" topLeftCell="A1">
      <pane xSplit="3" ySplit="4" topLeftCell="AC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U47" sqref="AU47:AV47"/>
    </sheetView>
  </sheetViews>
  <sheetFormatPr defaultColWidth="9.140625" defaultRowHeight="12.75"/>
  <cols>
    <col min="2" max="2" width="22.28125" style="0" bestFit="1" customWidth="1"/>
  </cols>
  <sheetData>
    <row r="1" spans="1:45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</row>
    <row r="2" spans="1:45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</row>
    <row r="3" spans="1:45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</row>
    <row r="4" spans="1:45" ht="12.75">
      <c r="A4" s="9"/>
      <c r="B4" s="9"/>
      <c r="C4">
        <v>0</v>
      </c>
      <c r="D4">
        <f>C4+1</f>
        <v>1</v>
      </c>
      <c r="E4">
        <f aca="true" t="shared" si="0" ref="E4:AS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</row>
    <row r="5" spans="1:45" ht="12.75">
      <c r="A5" s="1" t="s">
        <v>220</v>
      </c>
      <c r="B5" s="6" t="s">
        <v>221</v>
      </c>
      <c r="C5" s="15">
        <v>1</v>
      </c>
      <c r="D5" s="18">
        <v>1.1327850734355978</v>
      </c>
      <c r="E5" s="18">
        <v>0.007307638840139689</v>
      </c>
      <c r="F5" s="18">
        <v>0.003648884530189181</v>
      </c>
      <c r="G5" s="18">
        <v>0.012524812934898008</v>
      </c>
      <c r="H5" s="18">
        <v>0.00674501791821664</v>
      </c>
      <c r="I5" s="18">
        <v>0.011438526684866026</v>
      </c>
      <c r="J5" s="18">
        <v>0.006469424236817931</v>
      </c>
      <c r="K5" s="18">
        <v>0.0062012184769766</v>
      </c>
      <c r="L5" s="18">
        <v>0.005628952373615065</v>
      </c>
      <c r="M5" s="18">
        <v>0.004990495634848868</v>
      </c>
      <c r="N5" s="18">
        <v>0.006461662088858752</v>
      </c>
      <c r="O5" s="18">
        <v>0.005616356203886397</v>
      </c>
      <c r="P5" s="18">
        <v>0.07173412126773049</v>
      </c>
      <c r="Q5" s="18">
        <v>0.07371030140471528</v>
      </c>
      <c r="R5" s="18">
        <v>0.036952249067968325</v>
      </c>
      <c r="S5" s="18">
        <v>0.1946284659588825</v>
      </c>
      <c r="T5" s="18">
        <v>0.013550488484439377</v>
      </c>
      <c r="U5" s="18">
        <v>0.03369503883562813</v>
      </c>
      <c r="V5" s="18">
        <v>0.045622965957442904</v>
      </c>
      <c r="W5" s="18">
        <v>0.011090743923952404</v>
      </c>
      <c r="X5" s="18">
        <v>0.09862293529129311</v>
      </c>
      <c r="Y5" s="18">
        <v>0.034964712769519596</v>
      </c>
      <c r="Z5" s="18">
        <v>0.09493152494875662</v>
      </c>
      <c r="AA5" s="18">
        <v>0.566941275369312</v>
      </c>
      <c r="AB5" s="18">
        <v>0.4769890560018586</v>
      </c>
      <c r="AC5" s="18">
        <v>0.6248551350502672</v>
      </c>
      <c r="AD5" s="18">
        <v>0.466900421815517</v>
      </c>
      <c r="AE5" s="18">
        <v>0.4036824130256781</v>
      </c>
      <c r="AF5" s="18">
        <v>0.5301840155245385</v>
      </c>
      <c r="AG5" s="18">
        <v>0.1857510779359169</v>
      </c>
      <c r="AH5" s="18">
        <v>0.02505713294550311</v>
      </c>
      <c r="AI5" s="18">
        <v>0.003733968729201697</v>
      </c>
      <c r="AJ5" s="18">
        <v>0.006243827681293941</v>
      </c>
      <c r="AK5" s="18">
        <v>0.004930259173854157</v>
      </c>
      <c r="AL5" s="18">
        <v>0.005352230311212869</v>
      </c>
      <c r="AM5" s="18">
        <v>0.0037920241410358737</v>
      </c>
      <c r="AN5" s="18">
        <v>0.0031775710977063956</v>
      </c>
      <c r="AO5" s="18">
        <v>0.03563736469789334</v>
      </c>
      <c r="AP5" s="18">
        <v>0.006180025690117742</v>
      </c>
      <c r="AQ5" s="18">
        <v>0.0008681687311929548</v>
      </c>
      <c r="AR5" s="18">
        <v>0.008524340418093983</v>
      </c>
      <c r="AS5" s="18">
        <v>0.0330780567855054</v>
      </c>
    </row>
    <row r="6" spans="1:45" ht="12.75">
      <c r="A6" s="1" t="s">
        <v>222</v>
      </c>
      <c r="B6" s="2" t="s">
        <v>223</v>
      </c>
      <c r="C6" s="16">
        <f>C5+1</f>
        <v>2</v>
      </c>
      <c r="D6" s="18">
        <v>0.010362879908484465</v>
      </c>
      <c r="E6" s="18">
        <v>1.0787482730302524</v>
      </c>
      <c r="F6" s="18">
        <v>0.0037746507061878526</v>
      </c>
      <c r="G6" s="18">
        <v>0.04387217338264396</v>
      </c>
      <c r="H6" s="18">
        <v>0.10881820931044531</v>
      </c>
      <c r="I6" s="18">
        <v>0.11138319378004459</v>
      </c>
      <c r="J6" s="18">
        <v>0.031244492951198893</v>
      </c>
      <c r="K6" s="18">
        <v>0.02901036854920529</v>
      </c>
      <c r="L6" s="18">
        <v>0.01787935586782166</v>
      </c>
      <c r="M6" s="18">
        <v>0.006812648118530236</v>
      </c>
      <c r="N6" s="18">
        <v>0.0148857491483517</v>
      </c>
      <c r="O6" s="18">
        <v>0.01918348682251575</v>
      </c>
      <c r="P6" s="18">
        <v>0.006972092026995025</v>
      </c>
      <c r="Q6" s="18">
        <v>0.004334274837684293</v>
      </c>
      <c r="R6" s="18">
        <v>0.0077399114920157835</v>
      </c>
      <c r="S6" s="18">
        <v>0.06886316991701268</v>
      </c>
      <c r="T6" s="18">
        <v>0.0048728264671486915</v>
      </c>
      <c r="U6" s="18">
        <v>0.013266997966081077</v>
      </c>
      <c r="V6" s="18">
        <v>0.005170100445835462</v>
      </c>
      <c r="W6" s="18">
        <v>0.0033461039261100767</v>
      </c>
      <c r="X6" s="18">
        <v>0.0022403892031563773</v>
      </c>
      <c r="Y6" s="18">
        <v>0.0011878967681698662</v>
      </c>
      <c r="Z6" s="18">
        <v>0.004408540649171071</v>
      </c>
      <c r="AA6" s="18">
        <v>0.008872012692039083</v>
      </c>
      <c r="AB6" s="18">
        <v>0.005479615056834331</v>
      </c>
      <c r="AC6" s="18">
        <v>0.00651031892998491</v>
      </c>
      <c r="AD6" s="18">
        <v>0.0064683080448489205</v>
      </c>
      <c r="AE6" s="18">
        <v>0.0055407436507572076</v>
      </c>
      <c r="AF6" s="18">
        <v>0.006585163279411468</v>
      </c>
      <c r="AG6" s="18">
        <v>0.005079979683391961</v>
      </c>
      <c r="AH6" s="18">
        <v>0.010354041477906929</v>
      </c>
      <c r="AI6" s="18">
        <v>0.001535060393407142</v>
      </c>
      <c r="AJ6" s="18">
        <v>0.018437513745679604</v>
      </c>
      <c r="AK6" s="18">
        <v>0.0012180652701325586</v>
      </c>
      <c r="AL6" s="18">
        <v>0.0018774357154931582</v>
      </c>
      <c r="AM6" s="18">
        <v>0.0010585660595800427</v>
      </c>
      <c r="AN6" s="18">
        <v>0.0004994368565978295</v>
      </c>
      <c r="AO6" s="18">
        <v>0.0018939224194484759</v>
      </c>
      <c r="AP6" s="18">
        <v>0.0008295397960945744</v>
      </c>
      <c r="AQ6" s="18">
        <v>0.0005876034157506256</v>
      </c>
      <c r="AR6" s="18">
        <v>0.0013519737760490595</v>
      </c>
      <c r="AS6" s="18">
        <v>0.0019322685732067154</v>
      </c>
    </row>
    <row r="7" spans="1:45" ht="12.75">
      <c r="A7" s="1" t="s">
        <v>224</v>
      </c>
      <c r="B7" s="2" t="s">
        <v>225</v>
      </c>
      <c r="C7" s="16">
        <f aca="true" t="shared" si="1" ref="C7:C46">C6+1</f>
        <v>3</v>
      </c>
      <c r="D7" s="18">
        <v>0.026338322151984853</v>
      </c>
      <c r="E7" s="18">
        <v>0.044631605934579426</v>
      </c>
      <c r="F7" s="18">
        <v>1.0463383763780885</v>
      </c>
      <c r="G7" s="18">
        <v>0.04205100127355025</v>
      </c>
      <c r="H7" s="18">
        <v>0.046320549307414985</v>
      </c>
      <c r="I7" s="18">
        <v>0.03517028968852032</v>
      </c>
      <c r="J7" s="18">
        <v>0.03470737604357583</v>
      </c>
      <c r="K7" s="18">
        <v>0.028873470210102194</v>
      </c>
      <c r="L7" s="18">
        <v>0.04786230602810533</v>
      </c>
      <c r="M7" s="18">
        <v>0.026404761524675812</v>
      </c>
      <c r="N7" s="18">
        <v>0.031187492929455794</v>
      </c>
      <c r="O7" s="18">
        <v>0.031124187312939533</v>
      </c>
      <c r="P7" s="18">
        <v>0.031204706432400916</v>
      </c>
      <c r="Q7" s="18">
        <v>0.03088692825622768</v>
      </c>
      <c r="R7" s="18">
        <v>0.1056167258009622</v>
      </c>
      <c r="S7" s="18">
        <v>0.03303107070967388</v>
      </c>
      <c r="T7" s="18">
        <v>0.4360577798713268</v>
      </c>
      <c r="U7" s="18">
        <v>0.08534790760262924</v>
      </c>
      <c r="V7" s="18">
        <v>0.03912122994729075</v>
      </c>
      <c r="W7" s="18">
        <v>0.14312154594266094</v>
      </c>
      <c r="X7" s="18">
        <v>0.049005868414295856</v>
      </c>
      <c r="Y7" s="18">
        <v>0.022868637963326645</v>
      </c>
      <c r="Z7" s="18">
        <v>0.04034727003332366</v>
      </c>
      <c r="AA7" s="18">
        <v>0.03006538221106147</v>
      </c>
      <c r="AB7" s="18">
        <v>0.025237954159670704</v>
      </c>
      <c r="AC7" s="18">
        <v>0.023573170745431655</v>
      </c>
      <c r="AD7" s="18">
        <v>0.03096563771861117</v>
      </c>
      <c r="AE7" s="18">
        <v>0.020551976330227546</v>
      </c>
      <c r="AF7" s="18">
        <v>0.03471966449864659</v>
      </c>
      <c r="AG7" s="18">
        <v>0.024191510060081124</v>
      </c>
      <c r="AH7" s="18">
        <v>0.04822848634571042</v>
      </c>
      <c r="AI7" s="18">
        <v>0.053590209357443006</v>
      </c>
      <c r="AJ7" s="18">
        <v>0.023039715518434097</v>
      </c>
      <c r="AK7" s="18">
        <v>0.012924979744709648</v>
      </c>
      <c r="AL7" s="18">
        <v>0.06643661885321708</v>
      </c>
      <c r="AM7" s="18">
        <v>0.008720587405246656</v>
      </c>
      <c r="AN7" s="18">
        <v>0.004888883998163245</v>
      </c>
      <c r="AO7" s="18">
        <v>0.013288191921937776</v>
      </c>
      <c r="AP7" s="18">
        <v>0.009850437070509553</v>
      </c>
      <c r="AQ7" s="18">
        <v>0.0016861673790665632</v>
      </c>
      <c r="AR7" s="18">
        <v>0.008738675798694945</v>
      </c>
      <c r="AS7" s="18">
        <v>0.012340090853624858</v>
      </c>
    </row>
    <row r="8" spans="1:45" ht="12.75">
      <c r="A8" s="1" t="s">
        <v>226</v>
      </c>
      <c r="B8" s="2" t="s">
        <v>227</v>
      </c>
      <c r="C8" s="16">
        <f t="shared" si="1"/>
        <v>4</v>
      </c>
      <c r="D8" s="18">
        <v>0.0028747966961428675</v>
      </c>
      <c r="E8" s="18">
        <v>0.003100907443759786</v>
      </c>
      <c r="F8" s="18">
        <v>0.01502426559933995</v>
      </c>
      <c r="G8" s="18">
        <v>1.0893199125616848</v>
      </c>
      <c r="H8" s="18">
        <v>0.014179686974210239</v>
      </c>
      <c r="I8" s="18">
        <v>0.008421250765500328</v>
      </c>
      <c r="J8" s="18">
        <v>0.008265205689360509</v>
      </c>
      <c r="K8" s="18">
        <v>0.006095363359930469</v>
      </c>
      <c r="L8" s="18">
        <v>0.0162696189846519</v>
      </c>
      <c r="M8" s="18">
        <v>0.0073665136296833435</v>
      </c>
      <c r="N8" s="18">
        <v>0.01453307037511626</v>
      </c>
      <c r="O8" s="18">
        <v>0.012064305170512324</v>
      </c>
      <c r="P8" s="18">
        <v>0.021795127486821095</v>
      </c>
      <c r="Q8" s="18">
        <v>0.002933364734497885</v>
      </c>
      <c r="R8" s="18">
        <v>0.004184249259221994</v>
      </c>
      <c r="S8" s="18">
        <v>0.009329374042164726</v>
      </c>
      <c r="T8" s="18">
        <v>0.007326598015620191</v>
      </c>
      <c r="U8" s="18">
        <v>0.013805729575446605</v>
      </c>
      <c r="V8" s="18">
        <v>0.01335182236087898</v>
      </c>
      <c r="W8" s="18">
        <v>0.0037098740971895387</v>
      </c>
      <c r="X8" s="18">
        <v>0.001574570285731963</v>
      </c>
      <c r="Y8" s="18">
        <v>0.000996248901911026</v>
      </c>
      <c r="Z8" s="18">
        <v>0.006521338202840691</v>
      </c>
      <c r="AA8" s="18">
        <v>0.005981688552460946</v>
      </c>
      <c r="AB8" s="18">
        <v>0.0026673408130447863</v>
      </c>
      <c r="AC8" s="18">
        <v>0.0025708326107753594</v>
      </c>
      <c r="AD8" s="18">
        <v>0.004832056749172224</v>
      </c>
      <c r="AE8" s="18">
        <v>0.0021788137440702515</v>
      </c>
      <c r="AF8" s="18">
        <v>0.00257423513100155</v>
      </c>
      <c r="AG8" s="18">
        <v>0.011791300156282124</v>
      </c>
      <c r="AH8" s="18">
        <v>0.007643240620633284</v>
      </c>
      <c r="AI8" s="18">
        <v>0.0016658841928542556</v>
      </c>
      <c r="AJ8" s="18">
        <v>0.132157716963879</v>
      </c>
      <c r="AK8" s="18">
        <v>0.0014185837311583578</v>
      </c>
      <c r="AL8" s="18">
        <v>0.002061933715382437</v>
      </c>
      <c r="AM8" s="18">
        <v>0.0015927478481559442</v>
      </c>
      <c r="AN8" s="18">
        <v>0.0012287034051755479</v>
      </c>
      <c r="AO8" s="18">
        <v>0.005901385124247327</v>
      </c>
      <c r="AP8" s="18">
        <v>0.0011030473904499927</v>
      </c>
      <c r="AQ8" s="18">
        <v>0.0031491324611943815</v>
      </c>
      <c r="AR8" s="18">
        <v>0.004869654295583697</v>
      </c>
      <c r="AS8" s="18">
        <v>0.009918194993748125</v>
      </c>
    </row>
    <row r="9" spans="1:45" ht="12.75">
      <c r="A9" s="1" t="s">
        <v>228</v>
      </c>
      <c r="B9" s="6" t="s">
        <v>229</v>
      </c>
      <c r="C9" s="16">
        <f t="shared" si="1"/>
        <v>5</v>
      </c>
      <c r="D9" s="18">
        <v>0.0048772403117481565</v>
      </c>
      <c r="E9" s="18">
        <v>0.01641809720508234</v>
      </c>
      <c r="F9" s="18">
        <v>0.016301953909156293</v>
      </c>
      <c r="G9" s="18">
        <v>0.024330680609338393</v>
      </c>
      <c r="H9" s="18">
        <v>1.1599775366349712</v>
      </c>
      <c r="I9" s="18">
        <v>0.044692662210965815</v>
      </c>
      <c r="J9" s="18">
        <v>0.20075933548020242</v>
      </c>
      <c r="K9" s="18">
        <v>0.1733604805526341</v>
      </c>
      <c r="L9" s="18">
        <v>0.11172903151311779</v>
      </c>
      <c r="M9" s="18">
        <v>0.032155047985690396</v>
      </c>
      <c r="N9" s="18">
        <v>0.12130764641624382</v>
      </c>
      <c r="O9" s="18">
        <v>0.16290284381554948</v>
      </c>
      <c r="P9" s="18">
        <v>0.034006963491004634</v>
      </c>
      <c r="Q9" s="18">
        <v>0.007308267305399861</v>
      </c>
      <c r="R9" s="18">
        <v>0.048165987304170085</v>
      </c>
      <c r="S9" s="18">
        <v>0.01825344134653107</v>
      </c>
      <c r="T9" s="18">
        <v>0.011302949982090168</v>
      </c>
      <c r="U9" s="18">
        <v>0.013084369251249582</v>
      </c>
      <c r="V9" s="18">
        <v>0.006767028051800585</v>
      </c>
      <c r="W9" s="18">
        <v>0.008623085678506538</v>
      </c>
      <c r="X9" s="18">
        <v>0.004237798421504733</v>
      </c>
      <c r="Y9" s="18">
        <v>0.0028546101905894254</v>
      </c>
      <c r="Z9" s="18">
        <v>0.008290546012139882</v>
      </c>
      <c r="AA9" s="18">
        <v>0.03358110925384146</v>
      </c>
      <c r="AB9" s="18">
        <v>0.005655120177443275</v>
      </c>
      <c r="AC9" s="18">
        <v>0.005695362441246399</v>
      </c>
      <c r="AD9" s="18">
        <v>0.009835718534091846</v>
      </c>
      <c r="AE9" s="18">
        <v>0.008357086078599292</v>
      </c>
      <c r="AF9" s="18">
        <v>0.008791834413267923</v>
      </c>
      <c r="AG9" s="18">
        <v>0.009321666672827524</v>
      </c>
      <c r="AH9" s="18">
        <v>0.05777768028908914</v>
      </c>
      <c r="AI9" s="18">
        <v>0.004490014290612942</v>
      </c>
      <c r="AJ9" s="18">
        <v>0.04348200970214839</v>
      </c>
      <c r="AK9" s="18">
        <v>0.003890260780524598</v>
      </c>
      <c r="AL9" s="18">
        <v>0.009040509251492194</v>
      </c>
      <c r="AM9" s="18">
        <v>0.004170623653005854</v>
      </c>
      <c r="AN9" s="18">
        <v>0.001511150108181562</v>
      </c>
      <c r="AO9" s="18">
        <v>0.005073822480198974</v>
      </c>
      <c r="AP9" s="18">
        <v>0.0026855144333081692</v>
      </c>
      <c r="AQ9" s="18">
        <v>0.0014442004498836985</v>
      </c>
      <c r="AR9" s="18">
        <v>0.0031675530450727247</v>
      </c>
      <c r="AS9" s="18">
        <v>0.0046904153947747475</v>
      </c>
    </row>
    <row r="10" spans="1:45" ht="12.75">
      <c r="A10" s="1" t="s">
        <v>230</v>
      </c>
      <c r="B10" s="2" t="s">
        <v>231</v>
      </c>
      <c r="C10" s="16">
        <f t="shared" si="1"/>
        <v>6</v>
      </c>
      <c r="D10" s="18">
        <v>0.0019968001994812227</v>
      </c>
      <c r="E10" s="18">
        <v>0.007790363283680214</v>
      </c>
      <c r="F10" s="18">
        <v>0.007274386241982156</v>
      </c>
      <c r="G10" s="18">
        <v>0.007192626705760447</v>
      </c>
      <c r="H10" s="18">
        <v>0.02694185812783056</v>
      </c>
      <c r="I10" s="18">
        <v>1.0857869834261262</v>
      </c>
      <c r="J10" s="18">
        <v>0.06475142013561777</v>
      </c>
      <c r="K10" s="18">
        <v>0.07338340214335477</v>
      </c>
      <c r="L10" s="18">
        <v>0.05504679243209151</v>
      </c>
      <c r="M10" s="18">
        <v>0.027598422345592972</v>
      </c>
      <c r="N10" s="18">
        <v>0.019954551223136704</v>
      </c>
      <c r="O10" s="18">
        <v>0.020887617668298962</v>
      </c>
      <c r="P10" s="18">
        <v>0.007405699092583581</v>
      </c>
      <c r="Q10" s="18">
        <v>0.007794987899525939</v>
      </c>
      <c r="R10" s="18">
        <v>0.0075717699674036805</v>
      </c>
      <c r="S10" s="18">
        <v>0.005207977977656514</v>
      </c>
      <c r="T10" s="18">
        <v>0.0053655376346054265</v>
      </c>
      <c r="U10" s="18">
        <v>0.008327861861182518</v>
      </c>
      <c r="V10" s="18">
        <v>0.003724136144760735</v>
      </c>
      <c r="W10" s="18">
        <v>0.005919425266274217</v>
      </c>
      <c r="X10" s="18">
        <v>0.0020141485609395378</v>
      </c>
      <c r="Y10" s="18">
        <v>0.0013704768875147228</v>
      </c>
      <c r="Z10" s="18">
        <v>0.004563641665421815</v>
      </c>
      <c r="AA10" s="18">
        <v>0.004583601915563376</v>
      </c>
      <c r="AB10" s="18">
        <v>0.002658041826914099</v>
      </c>
      <c r="AC10" s="18">
        <v>0.0026110597278044883</v>
      </c>
      <c r="AD10" s="18">
        <v>0.008162591732118168</v>
      </c>
      <c r="AE10" s="18">
        <v>0.004193215526737414</v>
      </c>
      <c r="AF10" s="18">
        <v>0.003955764677971366</v>
      </c>
      <c r="AG10" s="18">
        <v>0.004993450318871066</v>
      </c>
      <c r="AH10" s="18">
        <v>0.03148888873379619</v>
      </c>
      <c r="AI10" s="18">
        <v>0.00522941926925038</v>
      </c>
      <c r="AJ10" s="18">
        <v>0.009952981365592431</v>
      </c>
      <c r="AK10" s="18">
        <v>0.001153458242476782</v>
      </c>
      <c r="AL10" s="18">
        <v>0.002266511329947827</v>
      </c>
      <c r="AM10" s="18">
        <v>0.002237158835154623</v>
      </c>
      <c r="AN10" s="18">
        <v>0.0008537506700179232</v>
      </c>
      <c r="AO10" s="18">
        <v>0.002075056506241062</v>
      </c>
      <c r="AP10" s="18">
        <v>0.0014432928028279488</v>
      </c>
      <c r="AQ10" s="18">
        <v>0.00040088869572399053</v>
      </c>
      <c r="AR10" s="18">
        <v>0.0014802642158336886</v>
      </c>
      <c r="AS10" s="18">
        <v>0.002462628363432345</v>
      </c>
    </row>
    <row r="11" spans="1:45" ht="12.75">
      <c r="A11" s="1" t="s">
        <v>232</v>
      </c>
      <c r="B11" s="2" t="s">
        <v>233</v>
      </c>
      <c r="C11" s="16">
        <f t="shared" si="1"/>
        <v>7</v>
      </c>
      <c r="D11" s="18">
        <v>0.009055031965080097</v>
      </c>
      <c r="E11" s="18">
        <v>0.02621680229071659</v>
      </c>
      <c r="F11" s="18">
        <v>0.03925191317769001</v>
      </c>
      <c r="G11" s="18">
        <v>0.016823515026464956</v>
      </c>
      <c r="H11" s="18">
        <v>0.07756825097619038</v>
      </c>
      <c r="I11" s="18">
        <v>0.07153717698150291</v>
      </c>
      <c r="J11" s="18">
        <v>1.0743550853001267</v>
      </c>
      <c r="K11" s="18">
        <v>0.09361251810313041</v>
      </c>
      <c r="L11" s="18">
        <v>0.06040679279198847</v>
      </c>
      <c r="M11" s="18">
        <v>0.04250207628007993</v>
      </c>
      <c r="N11" s="18">
        <v>0.05390855885082187</v>
      </c>
      <c r="O11" s="18">
        <v>0.0435338842765956</v>
      </c>
      <c r="P11" s="18">
        <v>0.027902765760940373</v>
      </c>
      <c r="Q11" s="18">
        <v>0.015795382217161126</v>
      </c>
      <c r="R11" s="18">
        <v>0.03773575478559456</v>
      </c>
      <c r="S11" s="18">
        <v>0.016985170088877444</v>
      </c>
      <c r="T11" s="18">
        <v>0.026124469617244225</v>
      </c>
      <c r="U11" s="18">
        <v>0.03512745534633083</v>
      </c>
      <c r="V11" s="18">
        <v>0.013400404849101384</v>
      </c>
      <c r="W11" s="18">
        <v>0.014019591188529978</v>
      </c>
      <c r="X11" s="18">
        <v>0.005366774707119334</v>
      </c>
      <c r="Y11" s="18">
        <v>0.003150941007070543</v>
      </c>
      <c r="Z11" s="18">
        <v>0.02169041669348676</v>
      </c>
      <c r="AA11" s="18">
        <v>0.01131253604594913</v>
      </c>
      <c r="AB11" s="18">
        <v>0.012124229392539371</v>
      </c>
      <c r="AC11" s="18">
        <v>0.011895555612674484</v>
      </c>
      <c r="AD11" s="18">
        <v>0.02709638440411292</v>
      </c>
      <c r="AE11" s="18">
        <v>0.022338429041227917</v>
      </c>
      <c r="AF11" s="18">
        <v>0.019341924353762946</v>
      </c>
      <c r="AG11" s="18">
        <v>0.026812991826574158</v>
      </c>
      <c r="AH11" s="18">
        <v>0.04174551811861518</v>
      </c>
      <c r="AI11" s="18">
        <v>0.004670570305578587</v>
      </c>
      <c r="AJ11" s="18">
        <v>0.03627243353863601</v>
      </c>
      <c r="AK11" s="18">
        <v>0.003945596540607671</v>
      </c>
      <c r="AL11" s="18">
        <v>0.007029854986051093</v>
      </c>
      <c r="AM11" s="18">
        <v>0.007503211551788918</v>
      </c>
      <c r="AN11" s="18">
        <v>0.0018708418343362006</v>
      </c>
      <c r="AO11" s="18">
        <v>0.006954085710160248</v>
      </c>
      <c r="AP11" s="18">
        <v>0.0035136790212559367</v>
      </c>
      <c r="AQ11" s="18">
        <v>0.0011880384109950672</v>
      </c>
      <c r="AR11" s="18">
        <v>0.005977457064755755</v>
      </c>
      <c r="AS11" s="18">
        <v>0.005212823463849967</v>
      </c>
    </row>
    <row r="12" spans="1:45" ht="12.75">
      <c r="A12" s="1" t="s">
        <v>234</v>
      </c>
      <c r="B12" s="6" t="s">
        <v>235</v>
      </c>
      <c r="C12" s="16">
        <f t="shared" si="1"/>
        <v>8</v>
      </c>
      <c r="D12" s="18">
        <v>0.0031343913857394797</v>
      </c>
      <c r="E12" s="18">
        <v>0.028565046290467806</v>
      </c>
      <c r="F12" s="18">
        <v>0.019991454945055203</v>
      </c>
      <c r="G12" s="18">
        <v>0.017973844771370477</v>
      </c>
      <c r="H12" s="18">
        <v>0.02390876264624868</v>
      </c>
      <c r="I12" s="18">
        <v>0.017215813272393646</v>
      </c>
      <c r="J12" s="18">
        <v>0.01668378691486528</v>
      </c>
      <c r="K12" s="18">
        <v>1.0381238972010987</v>
      </c>
      <c r="L12" s="18">
        <v>0.022515473966363116</v>
      </c>
      <c r="M12" s="18">
        <v>0.007717993461784246</v>
      </c>
      <c r="N12" s="18">
        <v>0.02980714869611949</v>
      </c>
      <c r="O12" s="18">
        <v>0.018882505295072984</v>
      </c>
      <c r="P12" s="18">
        <v>0.00834031889340643</v>
      </c>
      <c r="Q12" s="18">
        <v>0.010617142727167884</v>
      </c>
      <c r="R12" s="18">
        <v>0.013045153717643473</v>
      </c>
      <c r="S12" s="18">
        <v>0.019225585237902</v>
      </c>
      <c r="T12" s="18">
        <v>0.01563826179447133</v>
      </c>
      <c r="U12" s="18">
        <v>0.009590103249695251</v>
      </c>
      <c r="V12" s="18">
        <v>0.007045715908265691</v>
      </c>
      <c r="W12" s="18">
        <v>0.012479725237645295</v>
      </c>
      <c r="X12" s="18">
        <v>0.011086292009610043</v>
      </c>
      <c r="Y12" s="18">
        <v>0.006305800901591453</v>
      </c>
      <c r="Z12" s="18">
        <v>0.009658332981615588</v>
      </c>
      <c r="AA12" s="18">
        <v>0.005485968549701345</v>
      </c>
      <c r="AB12" s="18">
        <v>0.005603952538393264</v>
      </c>
      <c r="AC12" s="18">
        <v>0.006373545593078706</v>
      </c>
      <c r="AD12" s="18">
        <v>0.006797763898116713</v>
      </c>
      <c r="AE12" s="18">
        <v>0.014034572182664882</v>
      </c>
      <c r="AF12" s="18">
        <v>0.007786939455132604</v>
      </c>
      <c r="AG12" s="18">
        <v>0.009679432726601486</v>
      </c>
      <c r="AH12" s="18">
        <v>0.011748126393471635</v>
      </c>
      <c r="AI12" s="18">
        <v>0.0033003869056707894</v>
      </c>
      <c r="AJ12" s="18">
        <v>0.012591993659675133</v>
      </c>
      <c r="AK12" s="18">
        <v>0.0014472473347548463</v>
      </c>
      <c r="AL12" s="18">
        <v>0.004075497535543008</v>
      </c>
      <c r="AM12" s="18">
        <v>0.0038978351481520693</v>
      </c>
      <c r="AN12" s="18">
        <v>0.001001977888363599</v>
      </c>
      <c r="AO12" s="18">
        <v>0.004118622827983136</v>
      </c>
      <c r="AP12" s="18">
        <v>0.0027127059760949147</v>
      </c>
      <c r="AQ12" s="18">
        <v>0.0010862898779003623</v>
      </c>
      <c r="AR12" s="18">
        <v>0.001538705174143111</v>
      </c>
      <c r="AS12" s="18">
        <v>0.0022803557779864456</v>
      </c>
    </row>
    <row r="13" spans="1:45" ht="12.75">
      <c r="A13" s="1" t="s">
        <v>236</v>
      </c>
      <c r="B13" s="6" t="s">
        <v>237</v>
      </c>
      <c r="C13" s="16">
        <f t="shared" si="1"/>
        <v>9</v>
      </c>
      <c r="D13" s="18">
        <v>0.0020979114905557293</v>
      </c>
      <c r="E13" s="18">
        <v>0.006744022183992019</v>
      </c>
      <c r="F13" s="18">
        <v>0.012748444680981573</v>
      </c>
      <c r="G13" s="18">
        <v>0.00899315027856438</v>
      </c>
      <c r="H13" s="18">
        <v>0.0063182154855051485</v>
      </c>
      <c r="I13" s="18">
        <v>0.0076000430946008704</v>
      </c>
      <c r="J13" s="18">
        <v>0.004687809272530061</v>
      </c>
      <c r="K13" s="18">
        <v>0.033780816858602535</v>
      </c>
      <c r="L13" s="18">
        <v>1.0730044046315343</v>
      </c>
      <c r="M13" s="18">
        <v>0.08139259518962082</v>
      </c>
      <c r="N13" s="18">
        <v>0.04022669151052732</v>
      </c>
      <c r="O13" s="18">
        <v>0.01074145604334447</v>
      </c>
      <c r="P13" s="18">
        <v>0.004110119194376571</v>
      </c>
      <c r="Q13" s="18">
        <v>0.00374672712425026</v>
      </c>
      <c r="R13" s="18">
        <v>0.012094915916900366</v>
      </c>
      <c r="S13" s="18">
        <v>0.005244995165312865</v>
      </c>
      <c r="T13" s="18">
        <v>0.010175021513140094</v>
      </c>
      <c r="U13" s="18">
        <v>0.0063600277011805866</v>
      </c>
      <c r="V13" s="18">
        <v>0.006038100661414976</v>
      </c>
      <c r="W13" s="18">
        <v>0.006986084926474275</v>
      </c>
      <c r="X13" s="18">
        <v>0.003769952450911485</v>
      </c>
      <c r="Y13" s="18">
        <v>0.0024130075122122323</v>
      </c>
      <c r="Z13" s="18">
        <v>0.006784428443407894</v>
      </c>
      <c r="AA13" s="18">
        <v>0.004981446859763635</v>
      </c>
      <c r="AB13" s="18">
        <v>0.00360962659457597</v>
      </c>
      <c r="AC13" s="18">
        <v>0.004581806306245398</v>
      </c>
      <c r="AD13" s="18">
        <v>0.007682769791112838</v>
      </c>
      <c r="AE13" s="18">
        <v>0.0027198087864118655</v>
      </c>
      <c r="AF13" s="18">
        <v>0.0064752516549605975</v>
      </c>
      <c r="AG13" s="18">
        <v>0.00427206513985966</v>
      </c>
      <c r="AH13" s="18">
        <v>0.02312951377352039</v>
      </c>
      <c r="AI13" s="18">
        <v>0.022952992604639587</v>
      </c>
      <c r="AJ13" s="18">
        <v>0.012635878948359006</v>
      </c>
      <c r="AK13" s="18">
        <v>0.002802993238380761</v>
      </c>
      <c r="AL13" s="18">
        <v>0.007764378768744114</v>
      </c>
      <c r="AM13" s="18">
        <v>0.011411942575640661</v>
      </c>
      <c r="AN13" s="18">
        <v>0.0020394596085525993</v>
      </c>
      <c r="AO13" s="18">
        <v>0.006254249328526521</v>
      </c>
      <c r="AP13" s="18">
        <v>0.0036061252458997645</v>
      </c>
      <c r="AQ13" s="18">
        <v>0.000795715193799125</v>
      </c>
      <c r="AR13" s="18">
        <v>0.0024641977677258516</v>
      </c>
      <c r="AS13" s="18">
        <v>0.01714423167435056</v>
      </c>
    </row>
    <row r="14" spans="1:45" ht="12.75">
      <c r="A14" s="1" t="s">
        <v>238</v>
      </c>
      <c r="B14" s="2" t="s">
        <v>239</v>
      </c>
      <c r="C14" s="16">
        <f t="shared" si="1"/>
        <v>10</v>
      </c>
      <c r="D14" s="18">
        <v>0.0010994110155382929</v>
      </c>
      <c r="E14" s="18">
        <v>0.0028547619181261445</v>
      </c>
      <c r="F14" s="18">
        <v>0.0025359564549568953</v>
      </c>
      <c r="G14" s="18">
        <v>0.0020590309086971586</v>
      </c>
      <c r="H14" s="18">
        <v>0.0017221008984816479</v>
      </c>
      <c r="I14" s="18">
        <v>0.0013770316216278077</v>
      </c>
      <c r="J14" s="18">
        <v>0.0012478157515621795</v>
      </c>
      <c r="K14" s="18">
        <v>0.009610888907166609</v>
      </c>
      <c r="L14" s="18">
        <v>0.010390149744590878</v>
      </c>
      <c r="M14" s="18">
        <v>1.1891448847834352</v>
      </c>
      <c r="N14" s="18">
        <v>0.006441956144140515</v>
      </c>
      <c r="O14" s="18">
        <v>0.006569507999777594</v>
      </c>
      <c r="P14" s="18">
        <v>0.001326604966703422</v>
      </c>
      <c r="Q14" s="18">
        <v>0.0032656615537668097</v>
      </c>
      <c r="R14" s="18">
        <v>0.0017462670938588186</v>
      </c>
      <c r="S14" s="18">
        <v>0.0015305441039578512</v>
      </c>
      <c r="T14" s="18">
        <v>0.0021613657022241987</v>
      </c>
      <c r="U14" s="18">
        <v>0.003223216705691576</v>
      </c>
      <c r="V14" s="18">
        <v>0.0023249921744686233</v>
      </c>
      <c r="W14" s="18">
        <v>0.002138137090853336</v>
      </c>
      <c r="X14" s="18">
        <v>0.0010509437952392466</v>
      </c>
      <c r="Y14" s="18">
        <v>0.000768180458469899</v>
      </c>
      <c r="Z14" s="18">
        <v>0.0015440476610159653</v>
      </c>
      <c r="AA14" s="18">
        <v>0.0013099791194708013</v>
      </c>
      <c r="AB14" s="18">
        <v>0.0012139407346843105</v>
      </c>
      <c r="AC14" s="18">
        <v>0.0011276989596184586</v>
      </c>
      <c r="AD14" s="18">
        <v>0.0014789449832679226</v>
      </c>
      <c r="AE14" s="18">
        <v>0.0011191632867499964</v>
      </c>
      <c r="AF14" s="18">
        <v>0.0016323570320371833</v>
      </c>
      <c r="AG14" s="18">
        <v>0.0014791160362209994</v>
      </c>
      <c r="AH14" s="18">
        <v>0.0036701599448556235</v>
      </c>
      <c r="AI14" s="18">
        <v>0.0013786210135697558</v>
      </c>
      <c r="AJ14" s="18">
        <v>0.0021660384295751497</v>
      </c>
      <c r="AK14" s="18">
        <v>0.001909026718776755</v>
      </c>
      <c r="AL14" s="18">
        <v>0.0021038370011223187</v>
      </c>
      <c r="AM14" s="18">
        <v>0.011122389733835447</v>
      </c>
      <c r="AN14" s="18">
        <v>0.0020671443185567902</v>
      </c>
      <c r="AO14" s="18">
        <v>0.004265461997780597</v>
      </c>
      <c r="AP14" s="18">
        <v>0.007114408693290546</v>
      </c>
      <c r="AQ14" s="18">
        <v>0.0003074497520003929</v>
      </c>
      <c r="AR14" s="18">
        <v>0.002130215004348845</v>
      </c>
      <c r="AS14" s="18">
        <v>0.002655767960470069</v>
      </c>
    </row>
    <row r="15" spans="1:45" ht="12.75">
      <c r="A15" s="1" t="s">
        <v>240</v>
      </c>
      <c r="B15" s="2" t="s">
        <v>241</v>
      </c>
      <c r="C15" s="16">
        <f t="shared" si="1"/>
        <v>11</v>
      </c>
      <c r="D15" s="18">
        <v>0.000208900983604928</v>
      </c>
      <c r="E15" s="18">
        <v>0.0006932463456856847</v>
      </c>
      <c r="F15" s="18">
        <v>0.000488330774583461</v>
      </c>
      <c r="G15" s="18">
        <v>0.0004269921611924393</v>
      </c>
      <c r="H15" s="18">
        <v>0.0005394192930949349</v>
      </c>
      <c r="I15" s="18">
        <v>0.00041793000783818676</v>
      </c>
      <c r="J15" s="18">
        <v>0.0003617265126760543</v>
      </c>
      <c r="K15" s="18">
        <v>0.00782986697163912</v>
      </c>
      <c r="L15" s="18">
        <v>0.000627834394726161</v>
      </c>
      <c r="M15" s="18">
        <v>0.0003495207504749694</v>
      </c>
      <c r="N15" s="18">
        <v>1.0499808092346161</v>
      </c>
      <c r="O15" s="18">
        <v>0.009127860464500683</v>
      </c>
      <c r="P15" s="18">
        <v>0.0002746409171912192</v>
      </c>
      <c r="Q15" s="18">
        <v>0.0002925614703518641</v>
      </c>
      <c r="R15" s="18">
        <v>0.0004953067645355421</v>
      </c>
      <c r="S15" s="18">
        <v>0.000407936591114685</v>
      </c>
      <c r="T15" s="18">
        <v>0.000400493596253812</v>
      </c>
      <c r="U15" s="18">
        <v>0.00032531948788275494</v>
      </c>
      <c r="V15" s="18">
        <v>0.0002827610305797475</v>
      </c>
      <c r="W15" s="18">
        <v>0.0003355179720235418</v>
      </c>
      <c r="X15" s="18">
        <v>0.0002677495370109346</v>
      </c>
      <c r="Y15" s="18">
        <v>0.00021383574910084497</v>
      </c>
      <c r="Z15" s="18">
        <v>0.0003139966397063009</v>
      </c>
      <c r="AA15" s="18">
        <v>0.00034970790407846047</v>
      </c>
      <c r="AB15" s="18">
        <v>0.0003544671337918101</v>
      </c>
      <c r="AC15" s="18">
        <v>0.00030353822056804767</v>
      </c>
      <c r="AD15" s="18">
        <v>0.00036693999832039086</v>
      </c>
      <c r="AE15" s="18">
        <v>0.0003081246531505554</v>
      </c>
      <c r="AF15" s="18">
        <v>0.0005874481223183106</v>
      </c>
      <c r="AG15" s="18">
        <v>0.0003713566384412183</v>
      </c>
      <c r="AH15" s="18">
        <v>0.000274249201778091</v>
      </c>
      <c r="AI15" s="18">
        <v>0.00016872675316135578</v>
      </c>
      <c r="AJ15" s="18">
        <v>0.0002892324681040744</v>
      </c>
      <c r="AK15" s="18">
        <v>0.0005373885192437493</v>
      </c>
      <c r="AL15" s="18">
        <v>0.0027144730332149735</v>
      </c>
      <c r="AM15" s="18">
        <v>0.000204802994003995</v>
      </c>
      <c r="AN15" s="18">
        <v>9.250565104676993E-05</v>
      </c>
      <c r="AO15" s="18">
        <v>0.0012907288463056578</v>
      </c>
      <c r="AP15" s="18">
        <v>0.0002286797886846108</v>
      </c>
      <c r="AQ15" s="18">
        <v>5.352102623016465E-05</v>
      </c>
      <c r="AR15" s="18">
        <v>0.00012192696048603567</v>
      </c>
      <c r="AS15" s="18">
        <v>0.00017202734981393422</v>
      </c>
    </row>
    <row r="16" spans="1:45" ht="12.75">
      <c r="A16" s="1" t="s">
        <v>242</v>
      </c>
      <c r="B16" s="2" t="s">
        <v>243</v>
      </c>
      <c r="C16" s="16">
        <f t="shared" si="1"/>
        <v>12</v>
      </c>
      <c r="D16" s="18">
        <v>0.005347125863503767</v>
      </c>
      <c r="E16" s="18">
        <v>0.011012586533966036</v>
      </c>
      <c r="F16" s="18">
        <v>0.007242675764156152</v>
      </c>
      <c r="G16" s="18">
        <v>0.008120217242848443</v>
      </c>
      <c r="H16" s="18">
        <v>0.009622460404121257</v>
      </c>
      <c r="I16" s="18">
        <v>0.008351093802645905</v>
      </c>
      <c r="J16" s="18">
        <v>0.007124881853364899</v>
      </c>
      <c r="K16" s="18">
        <v>0.0290235527751562</v>
      </c>
      <c r="L16" s="18">
        <v>0.01739546606584851</v>
      </c>
      <c r="M16" s="18">
        <v>0.010135318374492639</v>
      </c>
      <c r="N16" s="18">
        <v>0.31603304465106324</v>
      </c>
      <c r="O16" s="18">
        <v>1.2662229443269575</v>
      </c>
      <c r="P16" s="18">
        <v>0.006236590338455636</v>
      </c>
      <c r="Q16" s="18">
        <v>0.005566220480765552</v>
      </c>
      <c r="R16" s="18">
        <v>0.01383414789220465</v>
      </c>
      <c r="S16" s="18">
        <v>0.0069616794777952</v>
      </c>
      <c r="T16" s="18">
        <v>0.006637698283263324</v>
      </c>
      <c r="U16" s="18">
        <v>0.006829616949006858</v>
      </c>
      <c r="V16" s="18">
        <v>0.0057484904119826236</v>
      </c>
      <c r="W16" s="18">
        <v>0.006254822039930132</v>
      </c>
      <c r="X16" s="18">
        <v>0.004813878860929102</v>
      </c>
      <c r="Y16" s="18">
        <v>0.004306191274925562</v>
      </c>
      <c r="Z16" s="18">
        <v>0.006484889737854304</v>
      </c>
      <c r="AA16" s="18">
        <v>0.008813008961799474</v>
      </c>
      <c r="AB16" s="18">
        <v>0.0075489260224982984</v>
      </c>
      <c r="AC16" s="18">
        <v>0.006596696252692448</v>
      </c>
      <c r="AD16" s="18">
        <v>0.008538232122860102</v>
      </c>
      <c r="AE16" s="18">
        <v>0.005972882494792248</v>
      </c>
      <c r="AF16" s="18">
        <v>0.01211721390118444</v>
      </c>
      <c r="AG16" s="18">
        <v>0.008075345635603798</v>
      </c>
      <c r="AH16" s="18">
        <v>0.0061687707542349675</v>
      </c>
      <c r="AI16" s="18">
        <v>0.004425298071517907</v>
      </c>
      <c r="AJ16" s="18">
        <v>0.006660805807236812</v>
      </c>
      <c r="AK16" s="18">
        <v>0.018698087148739082</v>
      </c>
      <c r="AL16" s="18">
        <v>0.04403331524917409</v>
      </c>
      <c r="AM16" s="18">
        <v>0.004221359821122504</v>
      </c>
      <c r="AN16" s="18">
        <v>0.0018230317556322548</v>
      </c>
      <c r="AO16" s="18">
        <v>0.013826622548482635</v>
      </c>
      <c r="AP16" s="18">
        <v>0.006669606822133607</v>
      </c>
      <c r="AQ16" s="18">
        <v>0.00140013504439891</v>
      </c>
      <c r="AR16" s="18">
        <v>0.002552843894561439</v>
      </c>
      <c r="AS16" s="18">
        <v>0.0038393259749749677</v>
      </c>
    </row>
    <row r="17" spans="1:45" ht="12.75">
      <c r="A17" s="1" t="s">
        <v>244</v>
      </c>
      <c r="B17" s="2" t="s">
        <v>245</v>
      </c>
      <c r="C17" s="16">
        <f t="shared" si="1"/>
        <v>13</v>
      </c>
      <c r="D17" s="18">
        <v>0.0024925570525912853</v>
      </c>
      <c r="E17" s="18">
        <v>0.000639784750147578</v>
      </c>
      <c r="F17" s="18">
        <v>0.0011246527800187287</v>
      </c>
      <c r="G17" s="18">
        <v>0.014780943290075916</v>
      </c>
      <c r="H17" s="18">
        <v>0.001059926683608503</v>
      </c>
      <c r="I17" s="18">
        <v>0.0011079839063850697</v>
      </c>
      <c r="J17" s="18">
        <v>0.004231468106893289</v>
      </c>
      <c r="K17" s="18">
        <v>0.002998792793858974</v>
      </c>
      <c r="L17" s="18">
        <v>0.001496752912031469</v>
      </c>
      <c r="M17" s="18">
        <v>0.007071495737380818</v>
      </c>
      <c r="N17" s="18">
        <v>0.0020037793334213958</v>
      </c>
      <c r="O17" s="18">
        <v>0.0033970536896845063</v>
      </c>
      <c r="P17" s="18">
        <v>1.1961692219439435</v>
      </c>
      <c r="Q17" s="18">
        <v>0.006293687231108644</v>
      </c>
      <c r="R17" s="18">
        <v>0.00129882666970097</v>
      </c>
      <c r="S17" s="18">
        <v>0.0018872117848206598</v>
      </c>
      <c r="T17" s="18">
        <v>0.0008659406818639107</v>
      </c>
      <c r="U17" s="18">
        <v>0.008574283538535682</v>
      </c>
      <c r="V17" s="18">
        <v>0.004037724869546415</v>
      </c>
      <c r="W17" s="18">
        <v>0.0024554513257133495</v>
      </c>
      <c r="X17" s="18">
        <v>0.000650325519100895</v>
      </c>
      <c r="Y17" s="18">
        <v>0.0006345123380484286</v>
      </c>
      <c r="Z17" s="18">
        <v>0.0020199420418990587</v>
      </c>
      <c r="AA17" s="18">
        <v>0.0019292307328471114</v>
      </c>
      <c r="AB17" s="18">
        <v>0.002132588457299449</v>
      </c>
      <c r="AC17" s="18">
        <v>0.0015957873475449557</v>
      </c>
      <c r="AD17" s="18">
        <v>0.00296741675786343</v>
      </c>
      <c r="AE17" s="18">
        <v>0.001211494561232641</v>
      </c>
      <c r="AF17" s="18">
        <v>0.001665951304258445</v>
      </c>
      <c r="AG17" s="18">
        <v>0.0017186366646057638</v>
      </c>
      <c r="AH17" s="18">
        <v>0.020634854172194954</v>
      </c>
      <c r="AI17" s="18">
        <v>0.00027116236570246465</v>
      </c>
      <c r="AJ17" s="18">
        <v>0.026843620584700353</v>
      </c>
      <c r="AK17" s="18">
        <v>0.0007949744164499234</v>
      </c>
      <c r="AL17" s="18">
        <v>0.00047817158351377983</v>
      </c>
      <c r="AM17" s="18">
        <v>0.0006926881938711204</v>
      </c>
      <c r="AN17" s="18">
        <v>0.0005443265125718403</v>
      </c>
      <c r="AO17" s="18">
        <v>0.001576625212422066</v>
      </c>
      <c r="AP17" s="18">
        <v>0.0007416430169229126</v>
      </c>
      <c r="AQ17" s="18">
        <v>0.0006753690382023307</v>
      </c>
      <c r="AR17" s="18">
        <v>0.0011620798421938412</v>
      </c>
      <c r="AS17" s="18">
        <v>0.0011821581458728958</v>
      </c>
    </row>
    <row r="18" spans="1:45" ht="12.75">
      <c r="A18" s="1" t="s">
        <v>246</v>
      </c>
      <c r="B18" s="2" t="s">
        <v>247</v>
      </c>
      <c r="C18" s="16">
        <f t="shared" si="1"/>
        <v>14</v>
      </c>
      <c r="D18" s="18">
        <v>0.0063971454557315835</v>
      </c>
      <c r="E18" s="18">
        <v>0.023184941548750573</v>
      </c>
      <c r="F18" s="18">
        <v>0.010733696556411558</v>
      </c>
      <c r="G18" s="18">
        <v>0.02504285197718431</v>
      </c>
      <c r="H18" s="18">
        <v>0.011815028739256255</v>
      </c>
      <c r="I18" s="18">
        <v>0.013810184280811528</v>
      </c>
      <c r="J18" s="18">
        <v>0.016583325967390775</v>
      </c>
      <c r="K18" s="18">
        <v>0.014454339152860611</v>
      </c>
      <c r="L18" s="18">
        <v>0.022475181481972042</v>
      </c>
      <c r="M18" s="18">
        <v>0.022025777507462437</v>
      </c>
      <c r="N18" s="18">
        <v>0.01788496797662311</v>
      </c>
      <c r="O18" s="18">
        <v>0.013370080856147519</v>
      </c>
      <c r="P18" s="18">
        <v>0.021663109765200878</v>
      </c>
      <c r="Q18" s="18">
        <v>1.1975456477932216</v>
      </c>
      <c r="R18" s="18">
        <v>0.01004437702408867</v>
      </c>
      <c r="S18" s="18">
        <v>0.016364515664404097</v>
      </c>
      <c r="T18" s="18">
        <v>0.010304210228376385</v>
      </c>
      <c r="U18" s="18">
        <v>0.03432639587771196</v>
      </c>
      <c r="V18" s="18">
        <v>0.03841046476716065</v>
      </c>
      <c r="W18" s="18">
        <v>0.037940828018743225</v>
      </c>
      <c r="X18" s="18">
        <v>0.011999632111778851</v>
      </c>
      <c r="Y18" s="18">
        <v>0.009280145216399688</v>
      </c>
      <c r="Z18" s="18">
        <v>0.03302483863166381</v>
      </c>
      <c r="AA18" s="18">
        <v>0.013495466350384145</v>
      </c>
      <c r="AB18" s="18">
        <v>0.023879251422540222</v>
      </c>
      <c r="AC18" s="18">
        <v>0.007539593715520395</v>
      </c>
      <c r="AD18" s="18">
        <v>0.036834986042253534</v>
      </c>
      <c r="AE18" s="18">
        <v>0.009426428527192447</v>
      </c>
      <c r="AF18" s="18">
        <v>0.019704585313378962</v>
      </c>
      <c r="AG18" s="18">
        <v>0.027684730408006005</v>
      </c>
      <c r="AH18" s="18">
        <v>0.07024203575974164</v>
      </c>
      <c r="AI18" s="18">
        <v>0.009423341111598774</v>
      </c>
      <c r="AJ18" s="18">
        <v>0.011180863821854483</v>
      </c>
      <c r="AK18" s="18">
        <v>0.014599400429679723</v>
      </c>
      <c r="AL18" s="18">
        <v>0.010660051038102256</v>
      </c>
      <c r="AM18" s="18">
        <v>0.03447603443793516</v>
      </c>
      <c r="AN18" s="18">
        <v>0.03364482401898051</v>
      </c>
      <c r="AO18" s="18">
        <v>0.02179213671482329</v>
      </c>
      <c r="AP18" s="18">
        <v>0.07790981496267306</v>
      </c>
      <c r="AQ18" s="18">
        <v>0.004297083160970016</v>
      </c>
      <c r="AR18" s="18">
        <v>0.016393543590320404</v>
      </c>
      <c r="AS18" s="18">
        <v>0.02527747197677883</v>
      </c>
    </row>
    <row r="19" spans="1:45" ht="12.75">
      <c r="A19" s="1" t="s">
        <v>248</v>
      </c>
      <c r="B19" s="6" t="s">
        <v>249</v>
      </c>
      <c r="C19" s="16">
        <f t="shared" si="1"/>
        <v>15</v>
      </c>
      <c r="D19" s="18">
        <v>0.001917910652250834</v>
      </c>
      <c r="E19" s="18">
        <v>0.010636015273744083</v>
      </c>
      <c r="F19" s="18">
        <v>0.0034726779017351214</v>
      </c>
      <c r="G19" s="18">
        <v>0.00471550071694049</v>
      </c>
      <c r="H19" s="18">
        <v>0.005753332215786624</v>
      </c>
      <c r="I19" s="18">
        <v>0.004978889890543482</v>
      </c>
      <c r="J19" s="18">
        <v>0.0049086089721908695</v>
      </c>
      <c r="K19" s="18">
        <v>0.006310175156773773</v>
      </c>
      <c r="L19" s="18">
        <v>0.0068696163352447645</v>
      </c>
      <c r="M19" s="18">
        <v>0.005677060794892071</v>
      </c>
      <c r="N19" s="18">
        <v>0.0528554971795781</v>
      </c>
      <c r="O19" s="18">
        <v>0.027255691919608804</v>
      </c>
      <c r="P19" s="18">
        <v>0.003570633549152003</v>
      </c>
      <c r="Q19" s="18">
        <v>0.003332286424466923</v>
      </c>
      <c r="R19" s="18">
        <v>1.016428759755405</v>
      </c>
      <c r="S19" s="18">
        <v>0.003936055859934466</v>
      </c>
      <c r="T19" s="18">
        <v>0.003197794669193584</v>
      </c>
      <c r="U19" s="18">
        <v>0.005416552135853141</v>
      </c>
      <c r="V19" s="18">
        <v>0.0045796546554603195</v>
      </c>
      <c r="W19" s="18">
        <v>0.005162917156177073</v>
      </c>
      <c r="X19" s="18">
        <v>0.002712952285220468</v>
      </c>
      <c r="Y19" s="18">
        <v>0.0017792169680300846</v>
      </c>
      <c r="Z19" s="18">
        <v>0.006797311476811766</v>
      </c>
      <c r="AA19" s="18">
        <v>0.003892897060606216</v>
      </c>
      <c r="AB19" s="18">
        <v>0.0029975124433760936</v>
      </c>
      <c r="AC19" s="18">
        <v>0.0025792466406206163</v>
      </c>
      <c r="AD19" s="18">
        <v>0.0035654762198152716</v>
      </c>
      <c r="AE19" s="18">
        <v>0.00226075289826934</v>
      </c>
      <c r="AF19" s="18">
        <v>0.0043521821334140684</v>
      </c>
      <c r="AG19" s="18">
        <v>0.0032938419968303384</v>
      </c>
      <c r="AH19" s="18">
        <v>0.0027186342643919325</v>
      </c>
      <c r="AI19" s="18">
        <v>0.002745127115987246</v>
      </c>
      <c r="AJ19" s="18">
        <v>0.00558085018356175</v>
      </c>
      <c r="AK19" s="18">
        <v>0.0024797059322658344</v>
      </c>
      <c r="AL19" s="18">
        <v>0.014961332338667912</v>
      </c>
      <c r="AM19" s="18">
        <v>0.0024352477850444593</v>
      </c>
      <c r="AN19" s="18">
        <v>0.000733495747993147</v>
      </c>
      <c r="AO19" s="18">
        <v>0.002596486544398758</v>
      </c>
      <c r="AP19" s="18">
        <v>0.0010926928920111352</v>
      </c>
      <c r="AQ19" s="18">
        <v>0.000614489460544724</v>
      </c>
      <c r="AR19" s="18">
        <v>0.0008584972531391942</v>
      </c>
      <c r="AS19" s="18">
        <v>0.0012371842449458315</v>
      </c>
    </row>
    <row r="20" spans="1:45" ht="12.75">
      <c r="A20" s="1" t="s">
        <v>250</v>
      </c>
      <c r="B20" s="6" t="s">
        <v>251</v>
      </c>
      <c r="C20" s="16">
        <f t="shared" si="1"/>
        <v>16</v>
      </c>
      <c r="D20" s="18">
        <v>0.08119854431065211</v>
      </c>
      <c r="E20" s="18">
        <v>0.013420111655469169</v>
      </c>
      <c r="F20" s="18">
        <v>0.007577858857672855</v>
      </c>
      <c r="G20" s="18">
        <v>0.02297424043713326</v>
      </c>
      <c r="H20" s="18">
        <v>0.017801028625269843</v>
      </c>
      <c r="I20" s="18">
        <v>0.04243334558996033</v>
      </c>
      <c r="J20" s="18">
        <v>0.01562791893366063</v>
      </c>
      <c r="K20" s="18">
        <v>0.017626633633602142</v>
      </c>
      <c r="L20" s="18">
        <v>0.011966859605211594</v>
      </c>
      <c r="M20" s="18">
        <v>0.008010548036869555</v>
      </c>
      <c r="N20" s="18">
        <v>0.009784669495511229</v>
      </c>
      <c r="O20" s="18">
        <v>0.009977622689251276</v>
      </c>
      <c r="P20" s="18">
        <v>0.013830869614113605</v>
      </c>
      <c r="Q20" s="18">
        <v>0.02179932022959361</v>
      </c>
      <c r="R20" s="18">
        <v>0.030070005054901826</v>
      </c>
      <c r="S20" s="18">
        <v>1.1285833675362955</v>
      </c>
      <c r="T20" s="18">
        <v>0.04036569653643825</v>
      </c>
      <c r="U20" s="18">
        <v>0.09042096144605268</v>
      </c>
      <c r="V20" s="18">
        <v>0.04803549925559443</v>
      </c>
      <c r="W20" s="18">
        <v>0.022747802150616486</v>
      </c>
      <c r="X20" s="18">
        <v>0.016660633636586136</v>
      </c>
      <c r="Y20" s="18">
        <v>0.007716226848133831</v>
      </c>
      <c r="Z20" s="18">
        <v>0.0207010504498249</v>
      </c>
      <c r="AA20" s="18">
        <v>0.0444915824742738</v>
      </c>
      <c r="AB20" s="18">
        <v>0.039576356444723</v>
      </c>
      <c r="AC20" s="18">
        <v>0.04680994893046579</v>
      </c>
      <c r="AD20" s="18">
        <v>0.03967498324671163</v>
      </c>
      <c r="AE20" s="18">
        <v>0.03947026812007155</v>
      </c>
      <c r="AF20" s="18">
        <v>0.04682295713846736</v>
      </c>
      <c r="AG20" s="18">
        <v>0.026520618397328954</v>
      </c>
      <c r="AH20" s="18">
        <v>0.011237192735194067</v>
      </c>
      <c r="AI20" s="18">
        <v>0.007117958485250803</v>
      </c>
      <c r="AJ20" s="18">
        <v>0.008872864337695041</v>
      </c>
      <c r="AK20" s="18">
        <v>0.009448785424822333</v>
      </c>
      <c r="AL20" s="18">
        <v>0.009025043514639737</v>
      </c>
      <c r="AM20" s="18">
        <v>0.0029707552735108575</v>
      </c>
      <c r="AN20" s="18">
        <v>0.0015397840266049095</v>
      </c>
      <c r="AO20" s="18">
        <v>0.009572789055387238</v>
      </c>
      <c r="AP20" s="18">
        <v>0.0031750425764486916</v>
      </c>
      <c r="AQ20" s="18">
        <v>0.0015196572173130014</v>
      </c>
      <c r="AR20" s="18">
        <v>0.005685865960425378</v>
      </c>
      <c r="AS20" s="18">
        <v>0.005241444086994289</v>
      </c>
    </row>
    <row r="21" spans="1:45" ht="12.75">
      <c r="A21" s="1" t="s">
        <v>252</v>
      </c>
      <c r="B21" s="6" t="s">
        <v>253</v>
      </c>
      <c r="C21" s="16">
        <f t="shared" si="1"/>
        <v>17</v>
      </c>
      <c r="D21" s="18">
        <v>0.07468368678517753</v>
      </c>
      <c r="E21" s="18">
        <v>0.12089489089606953</v>
      </c>
      <c r="F21" s="18">
        <v>0.04780242626147167</v>
      </c>
      <c r="G21" s="18">
        <v>0.10895300426672967</v>
      </c>
      <c r="H21" s="18">
        <v>0.09882077623349761</v>
      </c>
      <c r="I21" s="18">
        <v>0.08755193489154761</v>
      </c>
      <c r="J21" s="18">
        <v>0.09088128694021205</v>
      </c>
      <c r="K21" s="18">
        <v>0.07436377647821531</v>
      </c>
      <c r="L21" s="18">
        <v>0.1297368922632105</v>
      </c>
      <c r="M21" s="18">
        <v>0.07315836439147602</v>
      </c>
      <c r="N21" s="18">
        <v>0.08332376531591631</v>
      </c>
      <c r="O21" s="18">
        <v>0.08184855655872628</v>
      </c>
      <c r="P21" s="18">
        <v>0.08652751164629385</v>
      </c>
      <c r="Q21" s="18">
        <v>0.08454937359761511</v>
      </c>
      <c r="R21" s="18">
        <v>0.304447323215264</v>
      </c>
      <c r="S21" s="18">
        <v>0.08535449675995604</v>
      </c>
      <c r="T21" s="18">
        <v>1.2870271237573156</v>
      </c>
      <c r="U21" s="18">
        <v>0.2444689782713068</v>
      </c>
      <c r="V21" s="18">
        <v>0.11156695669532811</v>
      </c>
      <c r="W21" s="18">
        <v>0.4166603734036657</v>
      </c>
      <c r="X21" s="18">
        <v>0.13763694541997898</v>
      </c>
      <c r="Y21" s="18">
        <v>0.06315681788823171</v>
      </c>
      <c r="Z21" s="18">
        <v>0.11432039940212653</v>
      </c>
      <c r="AA21" s="18">
        <v>0.08373283602560787</v>
      </c>
      <c r="AB21" s="18">
        <v>0.06966058038948184</v>
      </c>
      <c r="AC21" s="18">
        <v>0.06462309501377271</v>
      </c>
      <c r="AD21" s="18">
        <v>0.0846574205126479</v>
      </c>
      <c r="AE21" s="18">
        <v>0.0576805498409508</v>
      </c>
      <c r="AF21" s="18">
        <v>0.09718686143881554</v>
      </c>
      <c r="AG21" s="18">
        <v>0.06568223415361811</v>
      </c>
      <c r="AH21" s="18">
        <v>0.13580365653365176</v>
      </c>
      <c r="AI21" s="18">
        <v>0.044196575356778615</v>
      </c>
      <c r="AJ21" s="18">
        <v>0.06304762600362251</v>
      </c>
      <c r="AK21" s="18">
        <v>0.03474612016872469</v>
      </c>
      <c r="AL21" s="18">
        <v>0.19015994636361272</v>
      </c>
      <c r="AM21" s="18">
        <v>0.02279471244502176</v>
      </c>
      <c r="AN21" s="18">
        <v>0.012792320874079714</v>
      </c>
      <c r="AO21" s="18">
        <v>0.034793272166180916</v>
      </c>
      <c r="AP21" s="18">
        <v>0.026719729560682404</v>
      </c>
      <c r="AQ21" s="18">
        <v>0.004557882440536074</v>
      </c>
      <c r="AR21" s="18">
        <v>0.022637322747392597</v>
      </c>
      <c r="AS21" s="18">
        <v>0.028162795781425425</v>
      </c>
    </row>
    <row r="22" spans="1:45" ht="12.75">
      <c r="A22" s="1" t="s">
        <v>254</v>
      </c>
      <c r="B22" s="2" t="s">
        <v>255</v>
      </c>
      <c r="C22" s="16">
        <f t="shared" si="1"/>
        <v>18</v>
      </c>
      <c r="D22" s="18">
        <v>0.0388683424695325</v>
      </c>
      <c r="E22" s="18">
        <v>0.009588611759878575</v>
      </c>
      <c r="F22" s="18">
        <v>0.0059001766260512204</v>
      </c>
      <c r="G22" s="18">
        <v>0.014253891867228655</v>
      </c>
      <c r="H22" s="18">
        <v>0.008227274520167168</v>
      </c>
      <c r="I22" s="18">
        <v>0.008097096899656668</v>
      </c>
      <c r="J22" s="18">
        <v>0.019295579026266836</v>
      </c>
      <c r="K22" s="18">
        <v>0.008980700220503637</v>
      </c>
      <c r="L22" s="18">
        <v>0.012993416129793673</v>
      </c>
      <c r="M22" s="18">
        <v>0.01704300100466707</v>
      </c>
      <c r="N22" s="18">
        <v>0.015098971015643102</v>
      </c>
      <c r="O22" s="18">
        <v>0.009290707332907638</v>
      </c>
      <c r="P22" s="18">
        <v>0.03354283756586567</v>
      </c>
      <c r="Q22" s="18">
        <v>0.03906082210360381</v>
      </c>
      <c r="R22" s="18">
        <v>0.021016935240665433</v>
      </c>
      <c r="S22" s="18">
        <v>0.02243543634774525</v>
      </c>
      <c r="T22" s="18">
        <v>0.01727979239876685</v>
      </c>
      <c r="U22" s="18">
        <v>1.0898738969813908</v>
      </c>
      <c r="V22" s="18">
        <v>0.04839978832620676</v>
      </c>
      <c r="W22" s="18">
        <v>0.032820342785100105</v>
      </c>
      <c r="X22" s="18">
        <v>0.011934029634805901</v>
      </c>
      <c r="Y22" s="18">
        <v>0.006161290213323509</v>
      </c>
      <c r="Z22" s="18">
        <v>0.03433383744363393</v>
      </c>
      <c r="AA22" s="18">
        <v>0.0219876652746505</v>
      </c>
      <c r="AB22" s="18">
        <v>0.0210314822693913</v>
      </c>
      <c r="AC22" s="18">
        <v>0.02326595735653688</v>
      </c>
      <c r="AD22" s="18">
        <v>0.02213106014269308</v>
      </c>
      <c r="AE22" s="18">
        <v>0.019445266450591452</v>
      </c>
      <c r="AF22" s="18">
        <v>0.02273957886988012</v>
      </c>
      <c r="AG22" s="18">
        <v>0.01757951091037991</v>
      </c>
      <c r="AH22" s="18">
        <v>0.013524410361664086</v>
      </c>
      <c r="AI22" s="18">
        <v>0.0059009870318321046</v>
      </c>
      <c r="AJ22" s="18">
        <v>0.02889296387973964</v>
      </c>
      <c r="AK22" s="18">
        <v>0.0020173684400282992</v>
      </c>
      <c r="AL22" s="18">
        <v>0.004544041862654442</v>
      </c>
      <c r="AM22" s="18">
        <v>0.0030767162113940006</v>
      </c>
      <c r="AN22" s="18">
        <v>0.002661355134953231</v>
      </c>
      <c r="AO22" s="18">
        <v>0.009673146335426078</v>
      </c>
      <c r="AP22" s="18">
        <v>0.006794765385902759</v>
      </c>
      <c r="AQ22" s="18">
        <v>0.0010801809957872973</v>
      </c>
      <c r="AR22" s="18">
        <v>0.006500588087067035</v>
      </c>
      <c r="AS22" s="18">
        <v>0.004566442619871346</v>
      </c>
    </row>
    <row r="23" spans="1:45" ht="12.75">
      <c r="A23" s="1" t="s">
        <v>256</v>
      </c>
      <c r="B23" s="6" t="s">
        <v>257</v>
      </c>
      <c r="C23" s="16">
        <f t="shared" si="1"/>
        <v>19</v>
      </c>
      <c r="D23" s="18">
        <v>0.011858209268763926</v>
      </c>
      <c r="E23" s="18">
        <v>0.0024864978954432615</v>
      </c>
      <c r="F23" s="18">
        <v>0.0009676616122631625</v>
      </c>
      <c r="G23" s="18">
        <v>0.003705801350496797</v>
      </c>
      <c r="H23" s="18">
        <v>0.0022806320222915465</v>
      </c>
      <c r="I23" s="18">
        <v>0.010784662737207495</v>
      </c>
      <c r="J23" s="18">
        <v>0.002700304588701571</v>
      </c>
      <c r="K23" s="18">
        <v>0.0027876405560635815</v>
      </c>
      <c r="L23" s="18">
        <v>0.0016369936713986441</v>
      </c>
      <c r="M23" s="18">
        <v>0.0015784494008468433</v>
      </c>
      <c r="N23" s="18">
        <v>0.001668887431595057</v>
      </c>
      <c r="O23" s="18">
        <v>0.0014983658805746368</v>
      </c>
      <c r="P23" s="18">
        <v>0.0018125154800018072</v>
      </c>
      <c r="Q23" s="18">
        <v>0.002091291212423829</v>
      </c>
      <c r="R23" s="18">
        <v>0.001978338603853034</v>
      </c>
      <c r="S23" s="18">
        <v>0.009875829637964571</v>
      </c>
      <c r="T23" s="18">
        <v>0.001514273742084145</v>
      </c>
      <c r="U23" s="18">
        <v>0.004322089198463589</v>
      </c>
      <c r="V23" s="18">
        <v>1.030612994430809</v>
      </c>
      <c r="W23" s="18">
        <v>0.002157099490644471</v>
      </c>
      <c r="X23" s="18">
        <v>0.0017722471686225814</v>
      </c>
      <c r="Y23" s="18">
        <v>0.0010704545892619294</v>
      </c>
      <c r="Z23" s="18">
        <v>0.006445268942080935</v>
      </c>
      <c r="AA23" s="18">
        <v>0.006404974718486104</v>
      </c>
      <c r="AB23" s="18">
        <v>0.005453545262403283</v>
      </c>
      <c r="AC23" s="18">
        <v>0.008879572577470836</v>
      </c>
      <c r="AD23" s="18">
        <v>0.011757347573511571</v>
      </c>
      <c r="AE23" s="18">
        <v>0.004596858074316097</v>
      </c>
      <c r="AF23" s="18">
        <v>0.006132206863031185</v>
      </c>
      <c r="AG23" s="18">
        <v>0.0037065753999005464</v>
      </c>
      <c r="AH23" s="18">
        <v>0.001818913025857273</v>
      </c>
      <c r="AI23" s="18">
        <v>0.001401073222787197</v>
      </c>
      <c r="AJ23" s="18">
        <v>0.001684114002287002</v>
      </c>
      <c r="AK23" s="18">
        <v>0.0005634925896834238</v>
      </c>
      <c r="AL23" s="18">
        <v>0.0012669955892725098</v>
      </c>
      <c r="AM23" s="18">
        <v>0.0015376503402665335</v>
      </c>
      <c r="AN23" s="18">
        <v>0.0005546088695569343</v>
      </c>
      <c r="AO23" s="18">
        <v>0.011887555522201072</v>
      </c>
      <c r="AP23" s="18">
        <v>0.0018350666136158018</v>
      </c>
      <c r="AQ23" s="18">
        <v>0.00025117631073386787</v>
      </c>
      <c r="AR23" s="18">
        <v>0.010966450728682802</v>
      </c>
      <c r="AS23" s="18">
        <v>0.0030340640534916486</v>
      </c>
    </row>
    <row r="24" spans="1:45" ht="12.75">
      <c r="A24" s="1" t="s">
        <v>258</v>
      </c>
      <c r="B24" s="6" t="s">
        <v>259</v>
      </c>
      <c r="C24" s="16">
        <f t="shared" si="1"/>
        <v>20</v>
      </c>
      <c r="D24" s="18">
        <v>0.007644174562100028</v>
      </c>
      <c r="E24" s="18">
        <v>0.010496590586607282</v>
      </c>
      <c r="F24" s="18">
        <v>0.0056318567112579355</v>
      </c>
      <c r="G24" s="18">
        <v>0.005683662270033773</v>
      </c>
      <c r="H24" s="18">
        <v>0.012577625830398781</v>
      </c>
      <c r="I24" s="18">
        <v>0.019614136102160423</v>
      </c>
      <c r="J24" s="18">
        <v>0.026766683775992936</v>
      </c>
      <c r="K24" s="18">
        <v>0.029274353679962676</v>
      </c>
      <c r="L24" s="18">
        <v>0.022770162146053888</v>
      </c>
      <c r="M24" s="18">
        <v>0.025823775109339225</v>
      </c>
      <c r="N24" s="18">
        <v>0.04810395849988612</v>
      </c>
      <c r="O24" s="18">
        <v>0.024570673163313975</v>
      </c>
      <c r="P24" s="18">
        <v>0.022596944248148502</v>
      </c>
      <c r="Q24" s="18">
        <v>0.027638617231033683</v>
      </c>
      <c r="R24" s="18">
        <v>0.016090701112341267</v>
      </c>
      <c r="S24" s="18">
        <v>0.010356335707731059</v>
      </c>
      <c r="T24" s="18">
        <v>0.006001672718236004</v>
      </c>
      <c r="U24" s="18">
        <v>0.029739245371995196</v>
      </c>
      <c r="V24" s="18">
        <v>0.023931395946536236</v>
      </c>
      <c r="W24" s="18">
        <v>1.0540979456982587</v>
      </c>
      <c r="X24" s="18">
        <v>0.01143424151162485</v>
      </c>
      <c r="Y24" s="18">
        <v>0.008153660375940851</v>
      </c>
      <c r="Z24" s="18">
        <v>0.02164493460398397</v>
      </c>
      <c r="AA24" s="18">
        <v>0.02603582980673248</v>
      </c>
      <c r="AB24" s="18">
        <v>0.012249690658632415</v>
      </c>
      <c r="AC24" s="18">
        <v>0.013625777164101014</v>
      </c>
      <c r="AD24" s="18">
        <v>0.028114139608304136</v>
      </c>
      <c r="AE24" s="18">
        <v>0.009131624728570346</v>
      </c>
      <c r="AF24" s="18">
        <v>0.02330711341871175</v>
      </c>
      <c r="AG24" s="18">
        <v>0.03481338905719718</v>
      </c>
      <c r="AH24" s="18">
        <v>0.06288090853568738</v>
      </c>
      <c r="AI24" s="18">
        <v>0.0038013208996020174</v>
      </c>
      <c r="AJ24" s="18">
        <v>0.024573227883153987</v>
      </c>
      <c r="AK24" s="18">
        <v>0.007643661144607203</v>
      </c>
      <c r="AL24" s="18">
        <v>0.007454833960777103</v>
      </c>
      <c r="AM24" s="18">
        <v>0.0183502822677815</v>
      </c>
      <c r="AN24" s="18">
        <v>0.003953854789155916</v>
      </c>
      <c r="AO24" s="18">
        <v>0.01531871366298066</v>
      </c>
      <c r="AP24" s="18">
        <v>0.01750802024648928</v>
      </c>
      <c r="AQ24" s="18">
        <v>0.0015866636573388083</v>
      </c>
      <c r="AR24" s="18">
        <v>0.004169249728440263</v>
      </c>
      <c r="AS24" s="18">
        <v>0.008366517701522937</v>
      </c>
    </row>
    <row r="25" spans="1:45" ht="12.75">
      <c r="A25" s="1" t="s">
        <v>260</v>
      </c>
      <c r="B25" s="2" t="s">
        <v>261</v>
      </c>
      <c r="C25" s="16">
        <f t="shared" si="1"/>
        <v>21</v>
      </c>
      <c r="D25" s="18">
        <v>0.00462882834399379</v>
      </c>
      <c r="E25" s="18">
        <v>0.013166070802177281</v>
      </c>
      <c r="F25" s="18">
        <v>0.0014589728624033618</v>
      </c>
      <c r="G25" s="18">
        <v>0.012105766202283754</v>
      </c>
      <c r="H25" s="18">
        <v>0.002761395398155869</v>
      </c>
      <c r="I25" s="18">
        <v>0.0027452027814573398</v>
      </c>
      <c r="J25" s="18">
        <v>0.0020658381000507216</v>
      </c>
      <c r="K25" s="18">
        <v>0.00558504827290137</v>
      </c>
      <c r="L25" s="18">
        <v>0.0027878782379485542</v>
      </c>
      <c r="M25" s="18">
        <v>0.0019752114467062962</v>
      </c>
      <c r="N25" s="18">
        <v>0.0037284942369913907</v>
      </c>
      <c r="O25" s="18">
        <v>0.0032380581761679576</v>
      </c>
      <c r="P25" s="18">
        <v>0.022753183107382235</v>
      </c>
      <c r="Q25" s="18">
        <v>0.008796612379286207</v>
      </c>
      <c r="R25" s="18">
        <v>0.023952323427173055</v>
      </c>
      <c r="S25" s="18">
        <v>0.0050667449483371195</v>
      </c>
      <c r="T25" s="18">
        <v>0.0015377720110378156</v>
      </c>
      <c r="U25" s="18">
        <v>0.006972347188606513</v>
      </c>
      <c r="V25" s="18">
        <v>0.004864250248211323</v>
      </c>
      <c r="W25" s="18">
        <v>0.012179668648546013</v>
      </c>
      <c r="X25" s="18">
        <v>1.2348309408076037</v>
      </c>
      <c r="Y25" s="18">
        <v>0.4124326616194194</v>
      </c>
      <c r="Z25" s="18">
        <v>0.03443819950326621</v>
      </c>
      <c r="AA25" s="18">
        <v>0.0035149207190919513</v>
      </c>
      <c r="AB25" s="18">
        <v>0.013138943365165431</v>
      </c>
      <c r="AC25" s="18">
        <v>0.0032469286663716294</v>
      </c>
      <c r="AD25" s="18">
        <v>0.00348321362958232</v>
      </c>
      <c r="AE25" s="18">
        <v>0.0033029312014381334</v>
      </c>
      <c r="AF25" s="18">
        <v>0.00410662670974404</v>
      </c>
      <c r="AG25" s="18">
        <v>0.0036304909593644166</v>
      </c>
      <c r="AH25" s="18">
        <v>0.013954843530562758</v>
      </c>
      <c r="AI25" s="18">
        <v>0.0007364205404066449</v>
      </c>
      <c r="AJ25" s="18">
        <v>0.004423676433249674</v>
      </c>
      <c r="AK25" s="18">
        <v>0.003206474094627649</v>
      </c>
      <c r="AL25" s="18">
        <v>0.004353691730130604</v>
      </c>
      <c r="AM25" s="18">
        <v>0.0013666586710601356</v>
      </c>
      <c r="AN25" s="18">
        <v>0.0011405214657029725</v>
      </c>
      <c r="AO25" s="18">
        <v>0.007588086394333062</v>
      </c>
      <c r="AP25" s="18">
        <v>0.0024069110763677436</v>
      </c>
      <c r="AQ25" s="18">
        <v>0.0002964179114445347</v>
      </c>
      <c r="AR25" s="18">
        <v>0.0010246191903315843</v>
      </c>
      <c r="AS25" s="18">
        <v>0.021889145686366827</v>
      </c>
    </row>
    <row r="26" spans="1:45" ht="12.75">
      <c r="A26" s="1" t="s">
        <v>262</v>
      </c>
      <c r="B26" s="6" t="s">
        <v>263</v>
      </c>
      <c r="C26" s="16">
        <f t="shared" si="1"/>
        <v>22</v>
      </c>
      <c r="D26" s="18">
        <v>0.00023332871952949646</v>
      </c>
      <c r="E26" s="18">
        <v>0.0008735823831141189</v>
      </c>
      <c r="F26" s="18">
        <v>0.0006696024013408871</v>
      </c>
      <c r="G26" s="18">
        <v>0.0004905588126620422</v>
      </c>
      <c r="H26" s="18">
        <v>0.0005629584305561283</v>
      </c>
      <c r="I26" s="18">
        <v>0.0004946721123808564</v>
      </c>
      <c r="J26" s="18">
        <v>0.0006171737601522717</v>
      </c>
      <c r="K26" s="18">
        <v>0.0004900034194207275</v>
      </c>
      <c r="L26" s="18">
        <v>0.00048298977154059977</v>
      </c>
      <c r="M26" s="18">
        <v>0.0005887400716895156</v>
      </c>
      <c r="N26" s="18">
        <v>0.0007826460359190778</v>
      </c>
      <c r="O26" s="18">
        <v>0.0011181889359960118</v>
      </c>
      <c r="P26" s="18">
        <v>0.00044987339469506607</v>
      </c>
      <c r="Q26" s="18">
        <v>0.0004728900099398271</v>
      </c>
      <c r="R26" s="18">
        <v>0.00048460301056994185</v>
      </c>
      <c r="S26" s="18">
        <v>0.00044848897677433197</v>
      </c>
      <c r="T26" s="18">
        <v>0.000543551965024866</v>
      </c>
      <c r="U26" s="18">
        <v>0.0005089008199356021</v>
      </c>
      <c r="V26" s="18">
        <v>0.0005300174925948942</v>
      </c>
      <c r="W26" s="18">
        <v>0.0004538739426250702</v>
      </c>
      <c r="X26" s="18">
        <v>0.0005485932580755805</v>
      </c>
      <c r="Y26" s="18">
        <v>1.006581125480801</v>
      </c>
      <c r="Z26" s="18">
        <v>0.0005550465352527089</v>
      </c>
      <c r="AA26" s="18">
        <v>0.0004488416708482853</v>
      </c>
      <c r="AB26" s="18">
        <v>0.00046440907622843436</v>
      </c>
      <c r="AC26" s="18">
        <v>0.00034604939554382265</v>
      </c>
      <c r="AD26" s="18">
        <v>0.00047686864545497265</v>
      </c>
      <c r="AE26" s="18">
        <v>0.00029871103347042425</v>
      </c>
      <c r="AF26" s="18">
        <v>0.0006822786713162628</v>
      </c>
      <c r="AG26" s="18">
        <v>0.0005579923153793799</v>
      </c>
      <c r="AH26" s="18">
        <v>0.00037947996620301517</v>
      </c>
      <c r="AI26" s="18">
        <v>0.0005525688040278825</v>
      </c>
      <c r="AJ26" s="18">
        <v>0.0004754736407464242</v>
      </c>
      <c r="AK26" s="18">
        <v>0.0009792012663679427</v>
      </c>
      <c r="AL26" s="18">
        <v>0.002508573035809338</v>
      </c>
      <c r="AM26" s="18">
        <v>0.0009860902042592452</v>
      </c>
      <c r="AN26" s="18">
        <v>0.0013056148260393778</v>
      </c>
      <c r="AO26" s="18">
        <v>0.0038302567578581332</v>
      </c>
      <c r="AP26" s="18">
        <v>0.0031613703419656426</v>
      </c>
      <c r="AQ26" s="18">
        <v>7.717690880263159E-05</v>
      </c>
      <c r="AR26" s="18">
        <v>0.0006177115248474592</v>
      </c>
      <c r="AS26" s="18">
        <v>0.00041461312544220484</v>
      </c>
    </row>
    <row r="27" spans="1:45" ht="12.75">
      <c r="A27" s="1" t="s">
        <v>264</v>
      </c>
      <c r="B27" s="6" t="s">
        <v>265</v>
      </c>
      <c r="C27" s="16">
        <f t="shared" si="1"/>
        <v>23</v>
      </c>
      <c r="D27" s="18">
        <v>3.3778867161592615E-05</v>
      </c>
      <c r="E27" s="18">
        <v>0.0003828752486222335</v>
      </c>
      <c r="F27" s="18">
        <v>7.25806161413589E-05</v>
      </c>
      <c r="G27" s="18">
        <v>7.676638439301299E-05</v>
      </c>
      <c r="H27" s="18">
        <v>0.0001226194135960679</v>
      </c>
      <c r="I27" s="18">
        <v>0.00012064168259633486</v>
      </c>
      <c r="J27" s="18">
        <v>0.0006180544007035241</v>
      </c>
      <c r="K27" s="18">
        <v>0.0006729351647192934</v>
      </c>
      <c r="L27" s="18">
        <v>9.65414069902642E-05</v>
      </c>
      <c r="M27" s="18">
        <v>0.00034160566515839655</v>
      </c>
      <c r="N27" s="18">
        <v>0.0011596292515260976</v>
      </c>
      <c r="O27" s="18">
        <v>8.951581011061418E-05</v>
      </c>
      <c r="P27" s="18">
        <v>0.00017694798440442288</v>
      </c>
      <c r="Q27" s="18">
        <v>0.0006601055815747269</v>
      </c>
      <c r="R27" s="18">
        <v>0.00012002775227437434</v>
      </c>
      <c r="S27" s="18">
        <v>7.758166220458288E-05</v>
      </c>
      <c r="T27" s="18">
        <v>7.064123116867021E-05</v>
      </c>
      <c r="U27" s="18">
        <v>0.00010084683424283965</v>
      </c>
      <c r="V27" s="18">
        <v>0.00012001529825178126</v>
      </c>
      <c r="W27" s="18">
        <v>7.86827391412322E-05</v>
      </c>
      <c r="X27" s="18">
        <v>3.787641587792893E-05</v>
      </c>
      <c r="Y27" s="18">
        <v>0.0021820364632726074</v>
      </c>
      <c r="Z27" s="18">
        <v>1.2337586242274474</v>
      </c>
      <c r="AA27" s="18">
        <v>4.946533273936987E-05</v>
      </c>
      <c r="AB27" s="18">
        <v>5.08374521210407E-05</v>
      </c>
      <c r="AC27" s="18">
        <v>4.305334384202906E-05</v>
      </c>
      <c r="AD27" s="18">
        <v>7.284527790076699E-05</v>
      </c>
      <c r="AE27" s="18">
        <v>4.681912747215249E-05</v>
      </c>
      <c r="AF27" s="18">
        <v>6.652060000100472E-05</v>
      </c>
      <c r="AG27" s="18">
        <v>7.136320742117109E-05</v>
      </c>
      <c r="AH27" s="18">
        <v>0.00010746521163111778</v>
      </c>
      <c r="AI27" s="18">
        <v>2.1494551495457132E-05</v>
      </c>
      <c r="AJ27" s="18">
        <v>8.260299899158243E-05</v>
      </c>
      <c r="AK27" s="18">
        <v>3.112234801566301E-05</v>
      </c>
      <c r="AL27" s="18">
        <v>4.272864844078055E-05</v>
      </c>
      <c r="AM27" s="18">
        <v>5.157340099543595E-05</v>
      </c>
      <c r="AN27" s="18">
        <v>3.301363535740181E-05</v>
      </c>
      <c r="AO27" s="18">
        <v>7.211295188063554E-05</v>
      </c>
      <c r="AP27" s="18">
        <v>7.186544886474477E-05</v>
      </c>
      <c r="AQ27" s="18">
        <v>7.4329083997448716E-06</v>
      </c>
      <c r="AR27" s="18">
        <v>3.275891271545224E-05</v>
      </c>
      <c r="AS27" s="18">
        <v>0.0017304753449909939</v>
      </c>
    </row>
    <row r="28" spans="1:45" ht="12.75">
      <c r="A28" s="1" t="s">
        <v>266</v>
      </c>
      <c r="B28" s="6" t="s">
        <v>267</v>
      </c>
      <c r="C28" s="16">
        <f t="shared" si="1"/>
        <v>24</v>
      </c>
      <c r="D28" s="18">
        <v>0.0002764045147309898</v>
      </c>
      <c r="E28" s="18">
        <v>0.00020267968336663857</v>
      </c>
      <c r="F28" s="18">
        <v>0.00013745485989708343</v>
      </c>
      <c r="G28" s="18">
        <v>0.00025142058401528397</v>
      </c>
      <c r="H28" s="18">
        <v>0.00015725926104309725</v>
      </c>
      <c r="I28" s="18">
        <v>0.00016093148408028875</v>
      </c>
      <c r="J28" s="18">
        <v>0.00012708968228412182</v>
      </c>
      <c r="K28" s="18">
        <v>0.00016071145510729868</v>
      </c>
      <c r="L28" s="18">
        <v>0.00016826418091668222</v>
      </c>
      <c r="M28" s="18">
        <v>0.00022172364382409091</v>
      </c>
      <c r="N28" s="18">
        <v>0.00024191666383418048</v>
      </c>
      <c r="O28" s="18">
        <v>0.00017858060550056415</v>
      </c>
      <c r="P28" s="18">
        <v>0.00023898277936639555</v>
      </c>
      <c r="Q28" s="18">
        <v>0.0002096542844232258</v>
      </c>
      <c r="R28" s="18">
        <v>0.00015917450278456508</v>
      </c>
      <c r="S28" s="18">
        <v>0.00016850874140052926</v>
      </c>
      <c r="T28" s="18">
        <v>0.00015283612036953148</v>
      </c>
      <c r="U28" s="18">
        <v>0.00018300816126646852</v>
      </c>
      <c r="V28" s="18">
        <v>0.00017579903955301638</v>
      </c>
      <c r="W28" s="18">
        <v>0.0001632463633433552</v>
      </c>
      <c r="X28" s="18">
        <v>0.00016067724641064533</v>
      </c>
      <c r="Y28" s="18">
        <v>0.00018581189475115297</v>
      </c>
      <c r="Z28" s="18">
        <v>0.0004693844056889005</v>
      </c>
      <c r="AA28" s="18">
        <v>1.1667452239351999</v>
      </c>
      <c r="AB28" s="18">
        <v>0.0004067613548877861</v>
      </c>
      <c r="AC28" s="18">
        <v>0.00032236159983479974</v>
      </c>
      <c r="AD28" s="18">
        <v>0.0004154372713362098</v>
      </c>
      <c r="AE28" s="18">
        <v>0.00018385600834302168</v>
      </c>
      <c r="AF28" s="18">
        <v>0.00038710407594353584</v>
      </c>
      <c r="AG28" s="18">
        <v>0.003932509507000051</v>
      </c>
      <c r="AH28" s="18">
        <v>0.00015820394994169731</v>
      </c>
      <c r="AI28" s="18">
        <v>7.12500055948027E-05</v>
      </c>
      <c r="AJ28" s="18">
        <v>0.00045482192455968706</v>
      </c>
      <c r="AK28" s="18">
        <v>0.0012572398507261395</v>
      </c>
      <c r="AL28" s="18">
        <v>0.0003701250114063881</v>
      </c>
      <c r="AM28" s="18">
        <v>0.00017005707271461576</v>
      </c>
      <c r="AN28" s="18">
        <v>0.0002286317271283307</v>
      </c>
      <c r="AO28" s="18">
        <v>0.002184049566963615</v>
      </c>
      <c r="AP28" s="18">
        <v>0.00017176382813442078</v>
      </c>
      <c r="AQ28" s="18">
        <v>2.9518086407551942E-05</v>
      </c>
      <c r="AR28" s="18">
        <v>0.0007136535492230164</v>
      </c>
      <c r="AS28" s="18">
        <v>0.002192578355526788</v>
      </c>
    </row>
    <row r="29" spans="1:45" ht="12.75">
      <c r="A29" s="1" t="s">
        <v>268</v>
      </c>
      <c r="B29" s="6" t="s">
        <v>269</v>
      </c>
      <c r="C29" s="16">
        <f t="shared" si="1"/>
        <v>25</v>
      </c>
      <c r="D29" s="18">
        <v>0.04939832877792813</v>
      </c>
      <c r="E29" s="18">
        <v>0.0009105604560509668</v>
      </c>
      <c r="F29" s="18">
        <v>0.00042255384723242174</v>
      </c>
      <c r="G29" s="18">
        <v>0.000849533515813086</v>
      </c>
      <c r="H29" s="18">
        <v>0.0005273011575606069</v>
      </c>
      <c r="I29" s="18">
        <v>0.0007651472993403606</v>
      </c>
      <c r="J29" s="18">
        <v>0.00048729237785968143</v>
      </c>
      <c r="K29" s="18">
        <v>0.0004658947585423849</v>
      </c>
      <c r="L29" s="18">
        <v>0.0004937041892003243</v>
      </c>
      <c r="M29" s="18">
        <v>0.000509570460980858</v>
      </c>
      <c r="N29" s="18">
        <v>0.0005415262152985924</v>
      </c>
      <c r="O29" s="18">
        <v>0.0004621985252736661</v>
      </c>
      <c r="P29" s="18">
        <v>0.0038358191150579648</v>
      </c>
      <c r="Q29" s="18">
        <v>0.004575409033803113</v>
      </c>
      <c r="R29" s="18">
        <v>0.001874413512220152</v>
      </c>
      <c r="S29" s="18">
        <v>0.008818510023438541</v>
      </c>
      <c r="T29" s="18">
        <v>0.0008960107962476628</v>
      </c>
      <c r="U29" s="18">
        <v>0.0023082958449917057</v>
      </c>
      <c r="V29" s="18">
        <v>0.002880863475402356</v>
      </c>
      <c r="W29" s="18">
        <v>0.000820266820203141</v>
      </c>
      <c r="X29" s="18">
        <v>0.004458550731006228</v>
      </c>
      <c r="Y29" s="18">
        <v>0.0016911769306127426</v>
      </c>
      <c r="Z29" s="18">
        <v>0.005273686939256926</v>
      </c>
      <c r="AA29" s="18">
        <v>0.028007229668256327</v>
      </c>
      <c r="AB29" s="18">
        <v>1.0378698877154302</v>
      </c>
      <c r="AC29" s="18">
        <v>0.031127689289905235</v>
      </c>
      <c r="AD29" s="18">
        <v>0.028465412135743794</v>
      </c>
      <c r="AE29" s="18">
        <v>0.018105153870189343</v>
      </c>
      <c r="AF29" s="18">
        <v>0.025777295449077475</v>
      </c>
      <c r="AG29" s="18">
        <v>0.08585286552474647</v>
      </c>
      <c r="AH29" s="18">
        <v>0.0013880279771958887</v>
      </c>
      <c r="AI29" s="18">
        <v>0.00029753799198621746</v>
      </c>
      <c r="AJ29" s="18">
        <v>0.0004896430443773566</v>
      </c>
      <c r="AK29" s="18">
        <v>0.0004283415244463564</v>
      </c>
      <c r="AL29" s="18">
        <v>0.0006574713487355633</v>
      </c>
      <c r="AM29" s="18">
        <v>0.00044223794042784405</v>
      </c>
      <c r="AN29" s="18">
        <v>0.00034070275906963367</v>
      </c>
      <c r="AO29" s="18">
        <v>0.011605905799460402</v>
      </c>
      <c r="AP29" s="18">
        <v>0.0005381266201814174</v>
      </c>
      <c r="AQ29" s="18">
        <v>8.306441986564905E-05</v>
      </c>
      <c r="AR29" s="18">
        <v>0.0015319651647274272</v>
      </c>
      <c r="AS29" s="18">
        <v>0.007303851078949532</v>
      </c>
    </row>
    <row r="30" spans="1:45" ht="12.75">
      <c r="A30" s="1" t="s">
        <v>270</v>
      </c>
      <c r="B30" s="6" t="s">
        <v>271</v>
      </c>
      <c r="C30" s="16">
        <f t="shared" si="1"/>
        <v>26</v>
      </c>
      <c r="D30" s="18">
        <v>0.0033685495139259606</v>
      </c>
      <c r="E30" s="18">
        <v>0.0004959346193717379</v>
      </c>
      <c r="F30" s="18">
        <v>0.00036450593229884126</v>
      </c>
      <c r="G30" s="18">
        <v>0.0004018634775213945</v>
      </c>
      <c r="H30" s="18">
        <v>0.00035574984346699594</v>
      </c>
      <c r="I30" s="18">
        <v>0.0004997414688874086</v>
      </c>
      <c r="J30" s="18">
        <v>0.0003342818683041638</v>
      </c>
      <c r="K30" s="18">
        <v>0.0003688962341856094</v>
      </c>
      <c r="L30" s="18">
        <v>0.0003260399021121374</v>
      </c>
      <c r="M30" s="18">
        <v>0.0003672524544492059</v>
      </c>
      <c r="N30" s="18">
        <v>0.0005198237170740821</v>
      </c>
      <c r="O30" s="18">
        <v>0.0004338943653881471</v>
      </c>
      <c r="P30" s="18">
        <v>0.0004909680044184642</v>
      </c>
      <c r="Q30" s="18">
        <v>0.0006231818733802261</v>
      </c>
      <c r="R30" s="18">
        <v>0.0004104713422677366</v>
      </c>
      <c r="S30" s="18">
        <v>0.0009358170126775537</v>
      </c>
      <c r="T30" s="18">
        <v>0.0004794599996198885</v>
      </c>
      <c r="U30" s="18">
        <v>0.0006315710347961802</v>
      </c>
      <c r="V30" s="18">
        <v>0.015796729411489584</v>
      </c>
      <c r="W30" s="18">
        <v>0.0004051563316271585</v>
      </c>
      <c r="X30" s="18">
        <v>0.0004996308147936511</v>
      </c>
      <c r="Y30" s="18">
        <v>0.0012371983872218179</v>
      </c>
      <c r="Z30" s="18">
        <v>0.12220246448569479</v>
      </c>
      <c r="AA30" s="18">
        <v>0.0023705614640545485</v>
      </c>
      <c r="AB30" s="18">
        <v>0.004498779039053875</v>
      </c>
      <c r="AC30" s="18">
        <v>1.0735697421736603</v>
      </c>
      <c r="AD30" s="18">
        <v>0.0022329252798488877</v>
      </c>
      <c r="AE30" s="18">
        <v>0.001343676561309686</v>
      </c>
      <c r="AF30" s="18">
        <v>0.010090637446389716</v>
      </c>
      <c r="AG30" s="18">
        <v>0.019114175067258345</v>
      </c>
      <c r="AH30" s="18">
        <v>0.005810167499337812</v>
      </c>
      <c r="AI30" s="18">
        <v>0.00017033891011391088</v>
      </c>
      <c r="AJ30" s="18">
        <v>0.0002780598305635858</v>
      </c>
      <c r="AK30" s="18">
        <v>0.00028039283285017904</v>
      </c>
      <c r="AL30" s="18">
        <v>0.0005051898342419446</v>
      </c>
      <c r="AM30" s="18">
        <v>0.00035327177367442704</v>
      </c>
      <c r="AN30" s="18">
        <v>0.000247938512318905</v>
      </c>
      <c r="AO30" s="18">
        <v>0.01023235760558088</v>
      </c>
      <c r="AP30" s="18">
        <v>0.00028716474247649057</v>
      </c>
      <c r="AQ30" s="18">
        <v>5.591170861222323E-05</v>
      </c>
      <c r="AR30" s="18">
        <v>0.003188105050266007</v>
      </c>
      <c r="AS30" s="18">
        <v>0.012471664788347162</v>
      </c>
    </row>
    <row r="31" spans="1:45" ht="12.75">
      <c r="A31" s="1" t="s">
        <v>272</v>
      </c>
      <c r="B31" s="6" t="s">
        <v>273</v>
      </c>
      <c r="C31" s="16">
        <f t="shared" si="1"/>
        <v>27</v>
      </c>
      <c r="D31" s="18">
        <v>0.0003026764078259689</v>
      </c>
      <c r="E31" s="18">
        <v>0.00018291057967034544</v>
      </c>
      <c r="F31" s="18">
        <v>0.000169176105814902</v>
      </c>
      <c r="G31" s="18">
        <v>0.00014599794224091957</v>
      </c>
      <c r="H31" s="18">
        <v>0.00012291830670928865</v>
      </c>
      <c r="I31" s="18">
        <v>0.0001434459966224806</v>
      </c>
      <c r="J31" s="18">
        <v>9.93510430549656E-05</v>
      </c>
      <c r="K31" s="18">
        <v>0.00011587588447700112</v>
      </c>
      <c r="L31" s="18">
        <v>0.00012941548942659498</v>
      </c>
      <c r="M31" s="18">
        <v>0.0001360496322833767</v>
      </c>
      <c r="N31" s="18">
        <v>0.00015516909630816826</v>
      </c>
      <c r="O31" s="18">
        <v>0.00012078100142150421</v>
      </c>
      <c r="P31" s="18">
        <v>0.00012624160510630192</v>
      </c>
      <c r="Q31" s="18">
        <v>0.00013471066463695286</v>
      </c>
      <c r="R31" s="18">
        <v>0.00012239518755634784</v>
      </c>
      <c r="S31" s="18">
        <v>0.000161963258008717</v>
      </c>
      <c r="T31" s="18">
        <v>0.00014715194104799757</v>
      </c>
      <c r="U31" s="18">
        <v>0.00022748279894135504</v>
      </c>
      <c r="V31" s="18">
        <v>0.001647422886185188</v>
      </c>
      <c r="W31" s="18">
        <v>0.00013442680908016717</v>
      </c>
      <c r="X31" s="18">
        <v>0.00011211614448045568</v>
      </c>
      <c r="Y31" s="18">
        <v>0.00011280992346404392</v>
      </c>
      <c r="Z31" s="18">
        <v>0.00017271329800708574</v>
      </c>
      <c r="AA31" s="18">
        <v>0.0061696165230823805</v>
      </c>
      <c r="AB31" s="18">
        <v>0.0005205125493789126</v>
      </c>
      <c r="AC31" s="18">
        <v>0.0003497770714527511</v>
      </c>
      <c r="AD31" s="18">
        <v>1.1446094317939444</v>
      </c>
      <c r="AE31" s="18">
        <v>0.00016237542432495866</v>
      </c>
      <c r="AF31" s="18">
        <v>0.0003673539053823946</v>
      </c>
      <c r="AG31" s="18">
        <v>0.015391514337238971</v>
      </c>
      <c r="AH31" s="18">
        <v>0.00010914186691742305</v>
      </c>
      <c r="AI31" s="18">
        <v>6.579077889571696E-05</v>
      </c>
      <c r="AJ31" s="18">
        <v>0.00010181552465717425</v>
      </c>
      <c r="AK31" s="18">
        <v>0.00012742282330974595</v>
      </c>
      <c r="AL31" s="18">
        <v>0.0002077421587736996</v>
      </c>
      <c r="AM31" s="18">
        <v>0.0001551522274356863</v>
      </c>
      <c r="AN31" s="18">
        <v>9.54797003191212E-05</v>
      </c>
      <c r="AO31" s="18">
        <v>0.004416163407158755</v>
      </c>
      <c r="AP31" s="18">
        <v>0.00010899314099978289</v>
      </c>
      <c r="AQ31" s="18">
        <v>2.2649295004782405E-05</v>
      </c>
      <c r="AR31" s="18">
        <v>0.001722091710786612</v>
      </c>
      <c r="AS31" s="18">
        <v>0.009200536189049247</v>
      </c>
    </row>
    <row r="32" spans="1:45" ht="12.75">
      <c r="A32" s="1" t="s">
        <v>274</v>
      </c>
      <c r="B32" s="6" t="s">
        <v>275</v>
      </c>
      <c r="C32" s="16">
        <f t="shared" si="1"/>
        <v>28</v>
      </c>
      <c r="D32" s="18">
        <v>0.0029885075922571236</v>
      </c>
      <c r="E32" s="18">
        <v>0.0016620486798792696</v>
      </c>
      <c r="F32" s="18">
        <v>0.0008448957736506408</v>
      </c>
      <c r="G32" s="18">
        <v>0.001664110112503808</v>
      </c>
      <c r="H32" s="18">
        <v>0.0013995639889333592</v>
      </c>
      <c r="I32" s="18">
        <v>0.0017919850512267768</v>
      </c>
      <c r="J32" s="18">
        <v>0.001285886232650416</v>
      </c>
      <c r="K32" s="18">
        <v>0.001151174020894199</v>
      </c>
      <c r="L32" s="18">
        <v>0.0014674083462021632</v>
      </c>
      <c r="M32" s="18">
        <v>0.0012979701329169648</v>
      </c>
      <c r="N32" s="18">
        <v>0.0013202233326201941</v>
      </c>
      <c r="O32" s="18">
        <v>0.0011500465277455593</v>
      </c>
      <c r="P32" s="18">
        <v>0.0014760216684787607</v>
      </c>
      <c r="Q32" s="18">
        <v>0.0033147550492488922</v>
      </c>
      <c r="R32" s="18">
        <v>0.0027173277136780605</v>
      </c>
      <c r="S32" s="18">
        <v>0.011213780810956432</v>
      </c>
      <c r="T32" s="18">
        <v>0.008036012417583156</v>
      </c>
      <c r="U32" s="18">
        <v>0.011882079647026027</v>
      </c>
      <c r="V32" s="18">
        <v>0.010894502832191092</v>
      </c>
      <c r="W32" s="18">
        <v>0.0033269658137333458</v>
      </c>
      <c r="X32" s="18">
        <v>0.0017934451498675392</v>
      </c>
      <c r="Y32" s="18">
        <v>0.0010971971666015557</v>
      </c>
      <c r="Z32" s="18">
        <v>0.0018875227899317567</v>
      </c>
      <c r="AA32" s="18">
        <v>0.016059897531163294</v>
      </c>
      <c r="AB32" s="18">
        <v>0.014375565620979797</v>
      </c>
      <c r="AC32" s="18">
        <v>0.0024170439147390053</v>
      </c>
      <c r="AD32" s="18">
        <v>0.02260725392672788</v>
      </c>
      <c r="AE32" s="18">
        <v>1.2331464837649322</v>
      </c>
      <c r="AF32" s="18">
        <v>0.0024925475488391962</v>
      </c>
      <c r="AG32" s="18">
        <v>0.04873049940419219</v>
      </c>
      <c r="AH32" s="18">
        <v>0.0015140262656677009</v>
      </c>
      <c r="AI32" s="18">
        <v>0.003937252376116191</v>
      </c>
      <c r="AJ32" s="18">
        <v>0.0010743096353482804</v>
      </c>
      <c r="AK32" s="18">
        <v>0.00255799576545078</v>
      </c>
      <c r="AL32" s="18">
        <v>0.0020812515644243815</v>
      </c>
      <c r="AM32" s="18">
        <v>0.0005892898929143219</v>
      </c>
      <c r="AN32" s="18">
        <v>0.0004345707123214569</v>
      </c>
      <c r="AO32" s="18">
        <v>0.007826562231359106</v>
      </c>
      <c r="AP32" s="18">
        <v>0.0006431193366377321</v>
      </c>
      <c r="AQ32" s="18">
        <v>0.00037911970622601254</v>
      </c>
      <c r="AR32" s="18">
        <v>0.0019434530278309929</v>
      </c>
      <c r="AS32" s="18">
        <v>0.005251854386080473</v>
      </c>
    </row>
    <row r="33" spans="1:45" ht="12.75">
      <c r="A33" s="1" t="s">
        <v>276</v>
      </c>
      <c r="B33" s="6" t="s">
        <v>277</v>
      </c>
      <c r="C33" s="16">
        <f t="shared" si="1"/>
        <v>29</v>
      </c>
      <c r="D33" s="18">
        <v>0.011146333000424884</v>
      </c>
      <c r="E33" s="18">
        <v>0.0005534471906857671</v>
      </c>
      <c r="F33" s="18">
        <v>0.00030348694494486926</v>
      </c>
      <c r="G33" s="18">
        <v>0.0005933733294648432</v>
      </c>
      <c r="H33" s="18">
        <v>0.00036771845601668373</v>
      </c>
      <c r="I33" s="18">
        <v>0.0006165701041594535</v>
      </c>
      <c r="J33" s="18">
        <v>0.0004793859968161227</v>
      </c>
      <c r="K33" s="18">
        <v>0.00034732357317302225</v>
      </c>
      <c r="L33" s="18">
        <v>0.00043364428275744345</v>
      </c>
      <c r="M33" s="18">
        <v>0.0005589134254680946</v>
      </c>
      <c r="N33" s="18">
        <v>0.0004040355493110154</v>
      </c>
      <c r="O33" s="18">
        <v>0.00035312382606452624</v>
      </c>
      <c r="P33" s="18">
        <v>0.0015136342034199294</v>
      </c>
      <c r="Q33" s="18">
        <v>0.0017625126233660887</v>
      </c>
      <c r="R33" s="18">
        <v>0.0009274560803864886</v>
      </c>
      <c r="S33" s="18">
        <v>0.0053150672001512364</v>
      </c>
      <c r="T33" s="18">
        <v>0.0007588390529613289</v>
      </c>
      <c r="U33" s="18">
        <v>0.009310690128725325</v>
      </c>
      <c r="V33" s="18">
        <v>0.01624947336283799</v>
      </c>
      <c r="W33" s="18">
        <v>0.0008577695272739133</v>
      </c>
      <c r="X33" s="18">
        <v>0.0012225765460378442</v>
      </c>
      <c r="Y33" s="18">
        <v>0.0005464812303858566</v>
      </c>
      <c r="Z33" s="18">
        <v>0.004888090612084176</v>
      </c>
      <c r="AA33" s="18">
        <v>0.006992247840039206</v>
      </c>
      <c r="AB33" s="18">
        <v>0.16462193617158088</v>
      </c>
      <c r="AC33" s="18">
        <v>0.029631622489188183</v>
      </c>
      <c r="AD33" s="18">
        <v>0.010940478159603698</v>
      </c>
      <c r="AE33" s="18">
        <v>0.004246988736818808</v>
      </c>
      <c r="AF33" s="18">
        <v>1.205329220810976</v>
      </c>
      <c r="AG33" s="18">
        <v>0.03309665145035624</v>
      </c>
      <c r="AH33" s="18">
        <v>0.000724810741636661</v>
      </c>
      <c r="AI33" s="18">
        <v>0.00025766155755362324</v>
      </c>
      <c r="AJ33" s="18">
        <v>0.0004967479003108834</v>
      </c>
      <c r="AK33" s="18">
        <v>0.00021514275525869858</v>
      </c>
      <c r="AL33" s="18">
        <v>0.00037771513677122844</v>
      </c>
      <c r="AM33" s="18">
        <v>0.0002473495345617101</v>
      </c>
      <c r="AN33" s="18">
        <v>0.00018186296567931543</v>
      </c>
      <c r="AO33" s="18">
        <v>0.005713763292902831</v>
      </c>
      <c r="AP33" s="18">
        <v>0.00033327744435870054</v>
      </c>
      <c r="AQ33" s="18">
        <v>4.944494943470887E-05</v>
      </c>
      <c r="AR33" s="18">
        <v>0.0013300976513771039</v>
      </c>
      <c r="AS33" s="18">
        <v>0.0027293482701805567</v>
      </c>
    </row>
    <row r="34" spans="1:45" ht="12.75">
      <c r="A34" s="1" t="s">
        <v>278</v>
      </c>
      <c r="B34" s="2" t="s">
        <v>279</v>
      </c>
      <c r="C34" s="16">
        <f t="shared" si="1"/>
        <v>30</v>
      </c>
      <c r="D34" s="18">
        <v>0.007980376328258964</v>
      </c>
      <c r="E34" s="18">
        <v>0.0018136222967756832</v>
      </c>
      <c r="F34" s="18">
        <v>0.0011171112721632232</v>
      </c>
      <c r="G34" s="18">
        <v>0.0011319729275120361</v>
      </c>
      <c r="H34" s="18">
        <v>0.0009579946255398007</v>
      </c>
      <c r="I34" s="18">
        <v>0.0010951826428544423</v>
      </c>
      <c r="J34" s="18">
        <v>0.0007068458917964175</v>
      </c>
      <c r="K34" s="18">
        <v>0.0007543132982178597</v>
      </c>
      <c r="L34" s="18">
        <v>0.0008532087278779004</v>
      </c>
      <c r="M34" s="18">
        <v>0.0007818776504462107</v>
      </c>
      <c r="N34" s="18">
        <v>0.001017158603454542</v>
      </c>
      <c r="O34" s="18">
        <v>0.0008366725425814884</v>
      </c>
      <c r="P34" s="18">
        <v>0.0011722995305250344</v>
      </c>
      <c r="Q34" s="18">
        <v>0.0012437820970906462</v>
      </c>
      <c r="R34" s="18">
        <v>0.0011894316480390026</v>
      </c>
      <c r="S34" s="18">
        <v>0.002071591933092999</v>
      </c>
      <c r="T34" s="18">
        <v>0.0011274544735189564</v>
      </c>
      <c r="U34" s="18">
        <v>0.0012205174418621497</v>
      </c>
      <c r="V34" s="18">
        <v>0.0013590831039280425</v>
      </c>
      <c r="W34" s="18">
        <v>0.0010046867791249998</v>
      </c>
      <c r="X34" s="18">
        <v>0.001204930927660246</v>
      </c>
      <c r="Y34" s="18">
        <v>0.0007842803377173018</v>
      </c>
      <c r="Z34" s="18">
        <v>0.002052081561284415</v>
      </c>
      <c r="AA34" s="18">
        <v>0.025909739015208263</v>
      </c>
      <c r="AB34" s="18">
        <v>0.005793557686224839</v>
      </c>
      <c r="AC34" s="18">
        <v>0.00994453792111322</v>
      </c>
      <c r="AD34" s="18">
        <v>0.015304038492083623</v>
      </c>
      <c r="AE34" s="18">
        <v>0.0031716686097343163</v>
      </c>
      <c r="AF34" s="18">
        <v>0.0047544753371019585</v>
      </c>
      <c r="AG34" s="18">
        <v>1.0538912773249904</v>
      </c>
      <c r="AH34" s="18">
        <v>0.0008237004342789174</v>
      </c>
      <c r="AI34" s="18">
        <v>0.00047969548632237677</v>
      </c>
      <c r="AJ34" s="18">
        <v>0.000722813222829087</v>
      </c>
      <c r="AK34" s="18">
        <v>0.001088259667448698</v>
      </c>
      <c r="AL34" s="18">
        <v>0.0025019946226818007</v>
      </c>
      <c r="AM34" s="18">
        <v>0.001265818082975589</v>
      </c>
      <c r="AN34" s="18">
        <v>0.0009291669044045782</v>
      </c>
      <c r="AO34" s="18">
        <v>0.06358005461988653</v>
      </c>
      <c r="AP34" s="18">
        <v>0.0009237059707268222</v>
      </c>
      <c r="AQ34" s="18">
        <v>0.00020640537700348754</v>
      </c>
      <c r="AR34" s="18">
        <v>0.00344254079662666</v>
      </c>
      <c r="AS34" s="18">
        <v>0.01461944999500183</v>
      </c>
    </row>
    <row r="35" spans="1:45" ht="12.75">
      <c r="A35" s="1" t="s">
        <v>280</v>
      </c>
      <c r="B35" s="6" t="s">
        <v>281</v>
      </c>
      <c r="C35" s="16">
        <f t="shared" si="1"/>
        <v>31</v>
      </c>
      <c r="D35" s="18">
        <v>0.0005461097683323577</v>
      </c>
      <c r="E35" s="18">
        <v>0.0008602873254759109</v>
      </c>
      <c r="F35" s="18">
        <v>0.0007668952830286283</v>
      </c>
      <c r="G35" s="18">
        <v>0.0011102189973872776</v>
      </c>
      <c r="H35" s="18">
        <v>0.007944956983710984</v>
      </c>
      <c r="I35" s="18">
        <v>0.004610329722526311</v>
      </c>
      <c r="J35" s="18">
        <v>0.0027324049535124434</v>
      </c>
      <c r="K35" s="18">
        <v>0.0021330738890036082</v>
      </c>
      <c r="L35" s="18">
        <v>0.0018643674286098252</v>
      </c>
      <c r="M35" s="18">
        <v>0.0009949566089201324</v>
      </c>
      <c r="N35" s="18">
        <v>0.0016957682399874156</v>
      </c>
      <c r="O35" s="18">
        <v>0.001712097149125094</v>
      </c>
      <c r="P35" s="18">
        <v>0.0007268431913791231</v>
      </c>
      <c r="Q35" s="18">
        <v>0.0019286756034562487</v>
      </c>
      <c r="R35" s="18">
        <v>0.0009200850689244034</v>
      </c>
      <c r="S35" s="18">
        <v>0.000873735621047763</v>
      </c>
      <c r="T35" s="18">
        <v>0.0006823246678332945</v>
      </c>
      <c r="U35" s="18">
        <v>0.000814503807584986</v>
      </c>
      <c r="V35" s="18">
        <v>0.0006351801239785461</v>
      </c>
      <c r="W35" s="18">
        <v>0.001262363505532658</v>
      </c>
      <c r="X35" s="18">
        <v>0.000473540886961661</v>
      </c>
      <c r="Y35" s="18">
        <v>0.005324819568880987</v>
      </c>
      <c r="Z35" s="18">
        <v>0.002026361093586169</v>
      </c>
      <c r="AA35" s="18">
        <v>0.0014965596680007296</v>
      </c>
      <c r="AB35" s="18">
        <v>0.0017162683798017597</v>
      </c>
      <c r="AC35" s="18">
        <v>0.0005722706987667978</v>
      </c>
      <c r="AD35" s="18">
        <v>0.0007376814591436734</v>
      </c>
      <c r="AE35" s="18">
        <v>0.0005737447678724457</v>
      </c>
      <c r="AF35" s="18">
        <v>0.0010111501967779415</v>
      </c>
      <c r="AG35" s="18">
        <v>0.0008421652241418141</v>
      </c>
      <c r="AH35" s="18">
        <v>1.0157383128296038</v>
      </c>
      <c r="AI35" s="18">
        <v>0.00038241454592170473</v>
      </c>
      <c r="AJ35" s="18">
        <v>0.0030570667948343466</v>
      </c>
      <c r="AK35" s="18">
        <v>0.00044056231109824816</v>
      </c>
      <c r="AL35" s="18">
        <v>0.0016369822508680186</v>
      </c>
      <c r="AM35" s="18">
        <v>0.000610066700792538</v>
      </c>
      <c r="AN35" s="18">
        <v>0.0056479901242535895</v>
      </c>
      <c r="AO35" s="18">
        <v>0.0015243067001684517</v>
      </c>
      <c r="AP35" s="18">
        <v>0.0014919920098249327</v>
      </c>
      <c r="AQ35" s="18">
        <v>0.0004205444902796807</v>
      </c>
      <c r="AR35" s="18">
        <v>0.0036804789839288777</v>
      </c>
      <c r="AS35" s="18">
        <v>0.009715143623592482</v>
      </c>
    </row>
    <row r="36" spans="1:45" ht="12.75">
      <c r="A36" s="1" t="s">
        <v>282</v>
      </c>
      <c r="B36" s="6" t="s">
        <v>283</v>
      </c>
      <c r="C36" s="16">
        <f t="shared" si="1"/>
        <v>32</v>
      </c>
      <c r="D36" s="18">
        <v>0.02323382541595945</v>
      </c>
      <c r="E36" s="18">
        <v>0.057535083339098736</v>
      </c>
      <c r="F36" s="18">
        <v>0.04590049648924579</v>
      </c>
      <c r="G36" s="18">
        <v>0.10638302211346058</v>
      </c>
      <c r="H36" s="18">
        <v>0.09368692889797084</v>
      </c>
      <c r="I36" s="18">
        <v>0.1433576451840445</v>
      </c>
      <c r="J36" s="18">
        <v>0.06550682395405312</v>
      </c>
      <c r="K36" s="18">
        <v>0.05626026623323526</v>
      </c>
      <c r="L36" s="18">
        <v>0.06012595185975839</v>
      </c>
      <c r="M36" s="18">
        <v>0.03840511778807571</v>
      </c>
      <c r="N36" s="18">
        <v>0.05542147720010292</v>
      </c>
      <c r="O36" s="18">
        <v>0.056180047023307186</v>
      </c>
      <c r="P36" s="18">
        <v>0.04787537854646236</v>
      </c>
      <c r="Q36" s="18">
        <v>0.05982142171988306</v>
      </c>
      <c r="R36" s="18">
        <v>0.05505436843321326</v>
      </c>
      <c r="S36" s="18">
        <v>0.05997080851714747</v>
      </c>
      <c r="T36" s="18">
        <v>0.05880131070290178</v>
      </c>
      <c r="U36" s="18">
        <v>0.06559754127061147</v>
      </c>
      <c r="V36" s="18">
        <v>0.036323118105251656</v>
      </c>
      <c r="W36" s="18">
        <v>0.06107775532590252</v>
      </c>
      <c r="X36" s="18">
        <v>0.07677969677198172</v>
      </c>
      <c r="Y36" s="18">
        <v>0.04573043327618593</v>
      </c>
      <c r="Z36" s="18">
        <v>0.04882304711744732</v>
      </c>
      <c r="AA36" s="18">
        <v>0.03969161935003765</v>
      </c>
      <c r="AB36" s="18">
        <v>0.04379359727851811</v>
      </c>
      <c r="AC36" s="18">
        <v>0.04518026230916754</v>
      </c>
      <c r="AD36" s="18">
        <v>0.06093165451720894</v>
      </c>
      <c r="AE36" s="18">
        <v>0.025654137878406633</v>
      </c>
      <c r="AF36" s="18">
        <v>0.04621501836228424</v>
      </c>
      <c r="AG36" s="18">
        <v>0.04619415024391628</v>
      </c>
      <c r="AH36" s="18">
        <v>0.043458825889660074</v>
      </c>
      <c r="AI36" s="18">
        <v>1.2424959303754708</v>
      </c>
      <c r="AJ36" s="18">
        <v>0.02988462945088308</v>
      </c>
      <c r="AK36" s="18">
        <v>0.030949941809218423</v>
      </c>
      <c r="AL36" s="18">
        <v>0.032791437454402446</v>
      </c>
      <c r="AM36" s="18">
        <v>0.02685456345608097</v>
      </c>
      <c r="AN36" s="18">
        <v>0.015893470524652748</v>
      </c>
      <c r="AO36" s="18">
        <v>0.04024021594672287</v>
      </c>
      <c r="AP36" s="18">
        <v>0.02239675188515443</v>
      </c>
      <c r="AQ36" s="18">
        <v>0.003200795702756081</v>
      </c>
      <c r="AR36" s="18">
        <v>0.03044161469634665</v>
      </c>
      <c r="AS36" s="18">
        <v>0.08613721328510848</v>
      </c>
    </row>
    <row r="37" spans="1:45" ht="12.75">
      <c r="A37" s="1" t="s">
        <v>284</v>
      </c>
      <c r="B37" s="6" t="s">
        <v>285</v>
      </c>
      <c r="C37" s="16">
        <f t="shared" si="1"/>
        <v>33</v>
      </c>
      <c r="D37" s="18">
        <v>0.0013256022440782415</v>
      </c>
      <c r="E37" s="18">
        <v>0.002640230115981217</v>
      </c>
      <c r="F37" s="18">
        <v>0.020885688575990824</v>
      </c>
      <c r="G37" s="18">
        <v>0.005115488834700187</v>
      </c>
      <c r="H37" s="18">
        <v>0.002901035953706672</v>
      </c>
      <c r="I37" s="18">
        <v>0.003026288345610024</v>
      </c>
      <c r="J37" s="18">
        <v>0.0022344925299340435</v>
      </c>
      <c r="K37" s="18">
        <v>0.0028292157229053076</v>
      </c>
      <c r="L37" s="18">
        <v>0.004314594295190455</v>
      </c>
      <c r="M37" s="18">
        <v>0.004286875605445793</v>
      </c>
      <c r="N37" s="18">
        <v>0.01118160004462065</v>
      </c>
      <c r="O37" s="18">
        <v>0.0034381203339946763</v>
      </c>
      <c r="P37" s="18">
        <v>0.002596374594265795</v>
      </c>
      <c r="Q37" s="18">
        <v>0.0028522977658591796</v>
      </c>
      <c r="R37" s="18">
        <v>0.010725952675565722</v>
      </c>
      <c r="S37" s="18">
        <v>0.002998956123264184</v>
      </c>
      <c r="T37" s="18">
        <v>0.010489990804495804</v>
      </c>
      <c r="U37" s="18">
        <v>0.005821518639440748</v>
      </c>
      <c r="V37" s="18">
        <v>0.0028104030379875813</v>
      </c>
      <c r="W37" s="18">
        <v>0.00479319092140545</v>
      </c>
      <c r="X37" s="18">
        <v>0.002714385966455546</v>
      </c>
      <c r="Y37" s="18">
        <v>0.0020102450224259443</v>
      </c>
      <c r="Z37" s="18">
        <v>0.0026054479473759705</v>
      </c>
      <c r="AA37" s="18">
        <v>0.002155256559812402</v>
      </c>
      <c r="AB37" s="18">
        <v>0.001963821521154706</v>
      </c>
      <c r="AC37" s="18">
        <v>0.002278700642127522</v>
      </c>
      <c r="AD37" s="18">
        <v>0.0026976238059457096</v>
      </c>
      <c r="AE37" s="18">
        <v>0.001437263390990213</v>
      </c>
      <c r="AF37" s="18">
        <v>0.0030221025257718024</v>
      </c>
      <c r="AG37" s="18">
        <v>0.0026122300813721604</v>
      </c>
      <c r="AH37" s="18">
        <v>0.0021998147942805615</v>
      </c>
      <c r="AI37" s="18">
        <v>0.0020781838479095338</v>
      </c>
      <c r="AJ37" s="18">
        <v>1.0217426056948629</v>
      </c>
      <c r="AK37" s="18">
        <v>0.002301219872741134</v>
      </c>
      <c r="AL37" s="18">
        <v>0.0030488832233320426</v>
      </c>
      <c r="AM37" s="18">
        <v>0.0071762331325955645</v>
      </c>
      <c r="AN37" s="18">
        <v>0.007006918496047645</v>
      </c>
      <c r="AO37" s="18">
        <v>0.00753613870734731</v>
      </c>
      <c r="AP37" s="18">
        <v>0.0039151104036944185</v>
      </c>
      <c r="AQ37" s="18">
        <v>0.02371696218152958</v>
      </c>
      <c r="AR37" s="18">
        <v>0.026443703366850865</v>
      </c>
      <c r="AS37" s="18">
        <v>0.016446628805565133</v>
      </c>
    </row>
    <row r="38" spans="1:45" ht="12.75">
      <c r="A38" s="1" t="s">
        <v>286</v>
      </c>
      <c r="B38" s="6" t="s">
        <v>207</v>
      </c>
      <c r="C38" s="16">
        <f t="shared" si="1"/>
        <v>34</v>
      </c>
      <c r="D38" s="18">
        <v>0.06862578883611702</v>
      </c>
      <c r="E38" s="18">
        <v>0.059416631976739354</v>
      </c>
      <c r="F38" s="18">
        <v>0.038659729179028574</v>
      </c>
      <c r="G38" s="18">
        <v>0.08948839421032756</v>
      </c>
      <c r="H38" s="18">
        <v>0.0682779008905687</v>
      </c>
      <c r="I38" s="18">
        <v>0.07331365643557965</v>
      </c>
      <c r="J38" s="18">
        <v>0.06269909576974905</v>
      </c>
      <c r="K38" s="18">
        <v>0.0835251345538837</v>
      </c>
      <c r="L38" s="18">
        <v>0.08641707446249455</v>
      </c>
      <c r="M38" s="18">
        <v>0.131800024372008</v>
      </c>
      <c r="N38" s="18">
        <v>0.13751168129739794</v>
      </c>
      <c r="O38" s="18">
        <v>0.09875036592504782</v>
      </c>
      <c r="P38" s="18">
        <v>0.11056246355213369</v>
      </c>
      <c r="Q38" s="18">
        <v>0.09355802613786958</v>
      </c>
      <c r="R38" s="18">
        <v>0.0807395759107093</v>
      </c>
      <c r="S38" s="18">
        <v>0.06729677170462953</v>
      </c>
      <c r="T38" s="18">
        <v>0.0652048757704196</v>
      </c>
      <c r="U38" s="18">
        <v>0.09381907030071844</v>
      </c>
      <c r="V38" s="18">
        <v>0.09096533027877335</v>
      </c>
      <c r="W38" s="18">
        <v>0.08400858953910323</v>
      </c>
      <c r="X38" s="18">
        <v>0.08748253497167</v>
      </c>
      <c r="Y38" s="18">
        <v>0.11803391328899214</v>
      </c>
      <c r="Z38" s="18">
        <v>0.1398180007349796</v>
      </c>
      <c r="AA38" s="18">
        <v>0.14428304758550123</v>
      </c>
      <c r="AB38" s="18">
        <v>0.12740046970656727</v>
      </c>
      <c r="AC38" s="18">
        <v>0.09971652205029094</v>
      </c>
      <c r="AD38" s="18">
        <v>0.14215011421129523</v>
      </c>
      <c r="AE38" s="18">
        <v>0.07267169703895568</v>
      </c>
      <c r="AF38" s="18">
        <v>0.18201568963128298</v>
      </c>
      <c r="AG38" s="18">
        <v>0.1241635952511861</v>
      </c>
      <c r="AH38" s="18">
        <v>0.09099684736441958</v>
      </c>
      <c r="AI38" s="18">
        <v>0.027758994702202177</v>
      </c>
      <c r="AJ38" s="18">
        <v>0.08276278265128542</v>
      </c>
      <c r="AK38" s="18">
        <v>1.0393007673741148</v>
      </c>
      <c r="AL38" s="18">
        <v>0.06508509736906541</v>
      </c>
      <c r="AM38" s="18">
        <v>0.0322077602064479</v>
      </c>
      <c r="AN38" s="18">
        <v>0.020688662252119513</v>
      </c>
      <c r="AO38" s="18">
        <v>0.07541612480866088</v>
      </c>
      <c r="AP38" s="18">
        <v>0.03608005523930325</v>
      </c>
      <c r="AQ38" s="18">
        <v>0.005735052027134333</v>
      </c>
      <c r="AR38" s="18">
        <v>0.031811965399984744</v>
      </c>
      <c r="AS38" s="18">
        <v>0.05402560390915948</v>
      </c>
    </row>
    <row r="39" spans="1:45" ht="12.75">
      <c r="A39" s="1" t="s">
        <v>287</v>
      </c>
      <c r="B39" s="2" t="s">
        <v>208</v>
      </c>
      <c r="C39" s="16">
        <f t="shared" si="1"/>
        <v>35</v>
      </c>
      <c r="D39" s="18">
        <v>0.04209953015904853</v>
      </c>
      <c r="E39" s="18">
        <v>0.13473463406462627</v>
      </c>
      <c r="F39" s="18">
        <v>0.10418832188598334</v>
      </c>
      <c r="G39" s="18">
        <v>0.07370488186826964</v>
      </c>
      <c r="H39" s="18">
        <v>0.11059759314101875</v>
      </c>
      <c r="I39" s="18">
        <v>0.08131650248139714</v>
      </c>
      <c r="J39" s="18">
        <v>0.06803795396231442</v>
      </c>
      <c r="K39" s="18">
        <v>0.07189138608879979</v>
      </c>
      <c r="L39" s="18">
        <v>0.07107110289962115</v>
      </c>
      <c r="M39" s="18">
        <v>0.0705930570568532</v>
      </c>
      <c r="N39" s="18">
        <v>0.08295652907588892</v>
      </c>
      <c r="O39" s="18">
        <v>0.06561980182881497</v>
      </c>
      <c r="P39" s="18">
        <v>0.05260223588264956</v>
      </c>
      <c r="Q39" s="18">
        <v>0.05560144097445566</v>
      </c>
      <c r="R39" s="18">
        <v>0.06343651102352994</v>
      </c>
      <c r="S39" s="18">
        <v>0.0700018812522022</v>
      </c>
      <c r="T39" s="18">
        <v>0.08288216836866365</v>
      </c>
      <c r="U39" s="18">
        <v>0.06649046984398185</v>
      </c>
      <c r="V39" s="18">
        <v>0.06434769596159062</v>
      </c>
      <c r="W39" s="18">
        <v>0.0648602444286994</v>
      </c>
      <c r="X39" s="18">
        <v>0.04926040675288027</v>
      </c>
      <c r="Y39" s="18">
        <v>0.040409589644719614</v>
      </c>
      <c r="Z39" s="18">
        <v>0.06471393270071</v>
      </c>
      <c r="AA39" s="18">
        <v>0.07149783327285247</v>
      </c>
      <c r="AB39" s="18">
        <v>0.09017808007258757</v>
      </c>
      <c r="AC39" s="18">
        <v>0.07010548430972205</v>
      </c>
      <c r="AD39" s="18">
        <v>0.08320627037574155</v>
      </c>
      <c r="AE39" s="18">
        <v>0.04849144102020348</v>
      </c>
      <c r="AF39" s="18">
        <v>0.1657480911828896</v>
      </c>
      <c r="AG39" s="18">
        <v>0.07423628046719849</v>
      </c>
      <c r="AH39" s="18">
        <v>0.04496334661321525</v>
      </c>
      <c r="AI39" s="18">
        <v>0.032108624450764345</v>
      </c>
      <c r="AJ39" s="18">
        <v>0.03957205846618751</v>
      </c>
      <c r="AK39" s="18">
        <v>0.05604361326709619</v>
      </c>
      <c r="AL39" s="18">
        <v>1.102231574060144</v>
      </c>
      <c r="AM39" s="18">
        <v>0.03618158658184383</v>
      </c>
      <c r="AN39" s="18">
        <v>0.018513394684873737</v>
      </c>
      <c r="AO39" s="18">
        <v>0.03913293587277268</v>
      </c>
      <c r="AP39" s="18">
        <v>0.027253946174921998</v>
      </c>
      <c r="AQ39" s="18">
        <v>0.0036953481978606447</v>
      </c>
      <c r="AR39" s="18">
        <v>0.018310639787181417</v>
      </c>
      <c r="AS39" s="18">
        <v>0.03621581813872025</v>
      </c>
    </row>
    <row r="40" spans="1:45" ht="12.75">
      <c r="A40" s="1" t="s">
        <v>288</v>
      </c>
      <c r="B40" s="6" t="s">
        <v>209</v>
      </c>
      <c r="C40" s="16">
        <f t="shared" si="1"/>
        <v>36</v>
      </c>
      <c r="D40" s="18">
        <v>0.014171986460494541</v>
      </c>
      <c r="E40" s="18">
        <v>0.055976413564871416</v>
      </c>
      <c r="F40" s="18">
        <v>0.04993027912217973</v>
      </c>
      <c r="G40" s="18">
        <v>0.027297243306836933</v>
      </c>
      <c r="H40" s="18">
        <v>0.05654800904334876</v>
      </c>
      <c r="I40" s="18">
        <v>0.02640514998023016</v>
      </c>
      <c r="J40" s="18">
        <v>0.028723037589027316</v>
      </c>
      <c r="K40" s="18">
        <v>0.047035746874615925</v>
      </c>
      <c r="L40" s="18">
        <v>0.055165119623267436</v>
      </c>
      <c r="M40" s="18">
        <v>0.059069972184787364</v>
      </c>
      <c r="N40" s="18">
        <v>0.050752200795032704</v>
      </c>
      <c r="O40" s="18">
        <v>0.03604967036479465</v>
      </c>
      <c r="P40" s="18">
        <v>0.017130291287899665</v>
      </c>
      <c r="Q40" s="18">
        <v>0.03263705621238514</v>
      </c>
      <c r="R40" s="18">
        <v>0.03295287733982618</v>
      </c>
      <c r="S40" s="18">
        <v>0.03385891232488518</v>
      </c>
      <c r="T40" s="18">
        <v>0.038180880102595245</v>
      </c>
      <c r="U40" s="18">
        <v>0.04753481998305067</v>
      </c>
      <c r="V40" s="18">
        <v>0.040950401147937236</v>
      </c>
      <c r="W40" s="18">
        <v>0.03480752562370857</v>
      </c>
      <c r="X40" s="18">
        <v>0.018062832415767945</v>
      </c>
      <c r="Y40" s="18">
        <v>0.013054117975286633</v>
      </c>
      <c r="Z40" s="18">
        <v>0.024295040205156458</v>
      </c>
      <c r="AA40" s="18">
        <v>0.022082447559214444</v>
      </c>
      <c r="AB40" s="18">
        <v>0.020391292041619217</v>
      </c>
      <c r="AC40" s="18">
        <v>0.022466933793432668</v>
      </c>
      <c r="AD40" s="18">
        <v>0.02725866813748396</v>
      </c>
      <c r="AE40" s="18">
        <v>0.01751584787911253</v>
      </c>
      <c r="AF40" s="18">
        <v>0.027760702316055364</v>
      </c>
      <c r="AG40" s="18">
        <v>0.025091185834527983</v>
      </c>
      <c r="AH40" s="18">
        <v>0.01902170901472119</v>
      </c>
      <c r="AI40" s="18">
        <v>0.0310829850819372</v>
      </c>
      <c r="AJ40" s="18">
        <v>0.01805538511997312</v>
      </c>
      <c r="AK40" s="18">
        <v>0.02964877821541684</v>
      </c>
      <c r="AL40" s="18">
        <v>0.03107931646024666</v>
      </c>
      <c r="AM40" s="18">
        <v>1.206417999559767</v>
      </c>
      <c r="AN40" s="18">
        <v>0.08797287089145972</v>
      </c>
      <c r="AO40" s="18">
        <v>0.05182378170382015</v>
      </c>
      <c r="AP40" s="18">
        <v>0.1521117368479408</v>
      </c>
      <c r="AQ40" s="18">
        <v>0.005581063869147354</v>
      </c>
      <c r="AR40" s="18">
        <v>0.06551067995567597</v>
      </c>
      <c r="AS40" s="18">
        <v>0.04447611649526604</v>
      </c>
    </row>
    <row r="41" spans="1:45" ht="12.75">
      <c r="A41" s="1" t="s">
        <v>289</v>
      </c>
      <c r="B41" s="2" t="s">
        <v>290</v>
      </c>
      <c r="C41" s="16">
        <f t="shared" si="1"/>
        <v>37</v>
      </c>
      <c r="D41" s="18">
        <v>0.025439404226970018</v>
      </c>
      <c r="E41" s="18">
        <v>0.07024828479630615</v>
      </c>
      <c r="F41" s="18">
        <v>0.03220653538456829</v>
      </c>
      <c r="G41" s="18">
        <v>0.04828169731156065</v>
      </c>
      <c r="H41" s="18">
        <v>0.07102085132318157</v>
      </c>
      <c r="I41" s="18">
        <v>0.07207376697171403</v>
      </c>
      <c r="J41" s="18">
        <v>0.05138861623151049</v>
      </c>
      <c r="K41" s="18">
        <v>0.07855821679168994</v>
      </c>
      <c r="L41" s="18">
        <v>0.05738793040660663</v>
      </c>
      <c r="M41" s="18">
        <v>0.060117571077617955</v>
      </c>
      <c r="N41" s="18">
        <v>0.07173645247547435</v>
      </c>
      <c r="O41" s="18">
        <v>0.06096496926051556</v>
      </c>
      <c r="P41" s="18">
        <v>0.03717324794275707</v>
      </c>
      <c r="Q41" s="18">
        <v>0.05046736916729144</v>
      </c>
      <c r="R41" s="18">
        <v>0.04817736847011553</v>
      </c>
      <c r="S41" s="18">
        <v>0.06120634737419067</v>
      </c>
      <c r="T41" s="18">
        <v>0.04365607848587225</v>
      </c>
      <c r="U41" s="18">
        <v>0.06281746401854613</v>
      </c>
      <c r="V41" s="18">
        <v>0.0443154670244347</v>
      </c>
      <c r="W41" s="18">
        <v>0.050007561236063446</v>
      </c>
      <c r="X41" s="18">
        <v>0.042213976706516644</v>
      </c>
      <c r="Y41" s="18">
        <v>0.03426793260412255</v>
      </c>
      <c r="Z41" s="18">
        <v>0.0481813963071299</v>
      </c>
      <c r="AA41" s="18">
        <v>0.042830296585570166</v>
      </c>
      <c r="AB41" s="18">
        <v>0.043510496619031946</v>
      </c>
      <c r="AC41" s="18">
        <v>0.03276298630270067</v>
      </c>
      <c r="AD41" s="18">
        <v>0.036795014584354704</v>
      </c>
      <c r="AE41" s="18">
        <v>0.046390372587592744</v>
      </c>
      <c r="AF41" s="18">
        <v>0.05123239905516871</v>
      </c>
      <c r="AG41" s="18">
        <v>0.05330196101172003</v>
      </c>
      <c r="AH41" s="18">
        <v>0.03582869731045719</v>
      </c>
      <c r="AI41" s="18">
        <v>0.031053469224350493</v>
      </c>
      <c r="AJ41" s="18">
        <v>0.030021357426146023</v>
      </c>
      <c r="AK41" s="18">
        <v>0.035208598288392456</v>
      </c>
      <c r="AL41" s="18">
        <v>0.043182945260817604</v>
      </c>
      <c r="AM41" s="18">
        <v>0.04682685541750478</v>
      </c>
      <c r="AN41" s="18">
        <v>1.1508778310059478</v>
      </c>
      <c r="AO41" s="18">
        <v>0.024374563990400847</v>
      </c>
      <c r="AP41" s="18">
        <v>0.034864785455643026</v>
      </c>
      <c r="AQ41" s="18">
        <v>0.0071079739646485625</v>
      </c>
      <c r="AR41" s="18">
        <v>0.08361166677734279</v>
      </c>
      <c r="AS41" s="18">
        <v>0.01697747765378941</v>
      </c>
    </row>
    <row r="42" spans="1:45" ht="12.75">
      <c r="A42" s="1" t="s">
        <v>291</v>
      </c>
      <c r="B42" s="2" t="s">
        <v>292</v>
      </c>
      <c r="C42" s="16">
        <f t="shared" si="1"/>
        <v>38</v>
      </c>
      <c r="D42" s="18">
        <v>0.00439572697288519</v>
      </c>
      <c r="E42" s="18">
        <v>0.025208606224807806</v>
      </c>
      <c r="F42" s="18">
        <v>0.013509243269223275</v>
      </c>
      <c r="G42" s="18">
        <v>0.013687622370558664</v>
      </c>
      <c r="H42" s="18">
        <v>0.010748702387960402</v>
      </c>
      <c r="I42" s="18">
        <v>0.013451065970292065</v>
      </c>
      <c r="J42" s="18">
        <v>0.0072421571876237914</v>
      </c>
      <c r="K42" s="18">
        <v>0.008104829831395695</v>
      </c>
      <c r="L42" s="18">
        <v>0.009687743822485393</v>
      </c>
      <c r="M42" s="18">
        <v>0.00871322428704066</v>
      </c>
      <c r="N42" s="18">
        <v>0.011506115970582771</v>
      </c>
      <c r="O42" s="18">
        <v>0.00975080955606109</v>
      </c>
      <c r="P42" s="18">
        <v>0.007835824668439864</v>
      </c>
      <c r="Q42" s="18">
        <v>0.008477193350962975</v>
      </c>
      <c r="R42" s="18">
        <v>0.0093083552601717</v>
      </c>
      <c r="S42" s="18">
        <v>0.008944594728932278</v>
      </c>
      <c r="T42" s="18">
        <v>0.011572596118541126</v>
      </c>
      <c r="U42" s="18">
        <v>0.00975503744288087</v>
      </c>
      <c r="V42" s="18">
        <v>0.00857356502806296</v>
      </c>
      <c r="W42" s="18">
        <v>0.009731934241354469</v>
      </c>
      <c r="X42" s="18">
        <v>0.00580547165090236</v>
      </c>
      <c r="Y42" s="18">
        <v>0.006130497880698743</v>
      </c>
      <c r="Z42" s="18">
        <v>0.0075371249788485</v>
      </c>
      <c r="AA42" s="18">
        <v>0.00887798637423791</v>
      </c>
      <c r="AB42" s="18">
        <v>0.008798540896637239</v>
      </c>
      <c r="AC42" s="18">
        <v>0.006213984932242918</v>
      </c>
      <c r="AD42" s="18">
        <v>0.008230158446597394</v>
      </c>
      <c r="AE42" s="18">
        <v>0.005358060330038144</v>
      </c>
      <c r="AF42" s="18">
        <v>0.01181094595281214</v>
      </c>
      <c r="AG42" s="18">
        <v>0.010109705490867689</v>
      </c>
      <c r="AH42" s="18">
        <v>0.006741357101504756</v>
      </c>
      <c r="AI42" s="18">
        <v>0.0060484146434870234</v>
      </c>
      <c r="AJ42" s="18">
        <v>0.008064378302707943</v>
      </c>
      <c r="AK42" s="18">
        <v>0.012913687100693589</v>
      </c>
      <c r="AL42" s="18">
        <v>0.03148496480728164</v>
      </c>
      <c r="AM42" s="18">
        <v>0.017315751159508008</v>
      </c>
      <c r="AN42" s="18">
        <v>0.013247311719970418</v>
      </c>
      <c r="AO42" s="18">
        <v>1.0218688516942622</v>
      </c>
      <c r="AP42" s="18">
        <v>0.012264280390655528</v>
      </c>
      <c r="AQ42" s="18">
        <v>0.0028926880648619227</v>
      </c>
      <c r="AR42" s="18">
        <v>0.019579973970388624</v>
      </c>
      <c r="AS42" s="18">
        <v>0.02443045876172174</v>
      </c>
    </row>
    <row r="43" spans="1:45" ht="12.75">
      <c r="A43" s="1" t="s">
        <v>293</v>
      </c>
      <c r="B43" s="2" t="s">
        <v>294</v>
      </c>
      <c r="C43" s="16">
        <f t="shared" si="1"/>
        <v>39</v>
      </c>
      <c r="D43" s="18">
        <v>0.016769303369193633</v>
      </c>
      <c r="E43" s="18">
        <v>0.04918275331304995</v>
      </c>
      <c r="F43" s="18">
        <v>0.09084948987793484</v>
      </c>
      <c r="G43" s="18">
        <v>0.04813985975249874</v>
      </c>
      <c r="H43" s="18">
        <v>0.03910049631940756</v>
      </c>
      <c r="I43" s="18">
        <v>0.033240111296918756</v>
      </c>
      <c r="J43" s="18">
        <v>0.03261559595426046</v>
      </c>
      <c r="K43" s="18">
        <v>0.03569436742870083</v>
      </c>
      <c r="L43" s="18">
        <v>0.047566376555028114</v>
      </c>
      <c r="M43" s="18">
        <v>0.0726154675458852</v>
      </c>
      <c r="N43" s="18">
        <v>0.07566768905991343</v>
      </c>
      <c r="O43" s="18">
        <v>0.05113929501126717</v>
      </c>
      <c r="P43" s="18">
        <v>0.026918859758564527</v>
      </c>
      <c r="Q43" s="18">
        <v>0.06293257142902</v>
      </c>
      <c r="R43" s="18">
        <v>0.04183053180074398</v>
      </c>
      <c r="S43" s="18">
        <v>0.04067469317397256</v>
      </c>
      <c r="T43" s="18">
        <v>0.06823064314961187</v>
      </c>
      <c r="U43" s="18">
        <v>0.060963498433515784</v>
      </c>
      <c r="V43" s="18">
        <v>0.08586782505458922</v>
      </c>
      <c r="W43" s="18">
        <v>0.04783982654828311</v>
      </c>
      <c r="X43" s="18">
        <v>0.042542374130292875</v>
      </c>
      <c r="Y43" s="18">
        <v>0.03138849214641862</v>
      </c>
      <c r="Z43" s="18">
        <v>0.03764531877473313</v>
      </c>
      <c r="AA43" s="18">
        <v>0.0435864399963626</v>
      </c>
      <c r="AB43" s="18">
        <v>0.0349275074076827</v>
      </c>
      <c r="AC43" s="18">
        <v>0.023396787306648053</v>
      </c>
      <c r="AD43" s="18">
        <v>0.044372304361272104</v>
      </c>
      <c r="AE43" s="18">
        <v>0.024354279521005568</v>
      </c>
      <c r="AF43" s="18">
        <v>0.0436765819284189</v>
      </c>
      <c r="AG43" s="18">
        <v>0.07327869708066428</v>
      </c>
      <c r="AH43" s="18">
        <v>0.03271719626499554</v>
      </c>
      <c r="AI43" s="18">
        <v>0.06440883430514399</v>
      </c>
      <c r="AJ43" s="18">
        <v>0.035027945146280534</v>
      </c>
      <c r="AK43" s="18">
        <v>0.06038012642521509</v>
      </c>
      <c r="AL43" s="18">
        <v>0.05784302347458023</v>
      </c>
      <c r="AM43" s="18">
        <v>0.1139669400245665</v>
      </c>
      <c r="AN43" s="18">
        <v>0.08206154562085274</v>
      </c>
      <c r="AO43" s="18">
        <v>0.07339074609139917</v>
      </c>
      <c r="AP43" s="18">
        <v>1.0623157999810866</v>
      </c>
      <c r="AQ43" s="18">
        <v>0.013451347260861347</v>
      </c>
      <c r="AR43" s="18">
        <v>0.07320833069686004</v>
      </c>
      <c r="AS43" s="18">
        <v>0.04669524329595793</v>
      </c>
    </row>
    <row r="44" spans="1:45" ht="12.75">
      <c r="A44" s="1" t="s">
        <v>295</v>
      </c>
      <c r="B44" s="6" t="s">
        <v>296</v>
      </c>
      <c r="C44" s="16">
        <f t="shared" si="1"/>
        <v>40</v>
      </c>
      <c r="D44" s="18">
        <v>0.005256033001281975</v>
      </c>
      <c r="E44" s="18">
        <v>0.012415567298677195</v>
      </c>
      <c r="F44" s="18">
        <v>0.038743854044841035</v>
      </c>
      <c r="G44" s="18">
        <v>0.010800234394148739</v>
      </c>
      <c r="H44" s="18">
        <v>0.010434795283912635</v>
      </c>
      <c r="I44" s="18">
        <v>0.00829095703331399</v>
      </c>
      <c r="J44" s="18">
        <v>0.009270450115431638</v>
      </c>
      <c r="K44" s="18">
        <v>0.010629104370187329</v>
      </c>
      <c r="L44" s="18">
        <v>0.010393093787683508</v>
      </c>
      <c r="M44" s="18">
        <v>0.009980077515769565</v>
      </c>
      <c r="N44" s="18">
        <v>0.009795850201020556</v>
      </c>
      <c r="O44" s="18">
        <v>0.009691614135499654</v>
      </c>
      <c r="P44" s="18">
        <v>0.008646510509387032</v>
      </c>
      <c r="Q44" s="18">
        <v>0.011830711786627042</v>
      </c>
      <c r="R44" s="18">
        <v>0.01162446620189504</v>
      </c>
      <c r="S44" s="18">
        <v>0.014767526391410612</v>
      </c>
      <c r="T44" s="18">
        <v>0.022312332574487677</v>
      </c>
      <c r="U44" s="18">
        <v>0.012852160492631312</v>
      </c>
      <c r="V44" s="18">
        <v>0.00960839043630416</v>
      </c>
      <c r="W44" s="18">
        <v>0.013985131172445353</v>
      </c>
      <c r="X44" s="18">
        <v>0.008204894406291923</v>
      </c>
      <c r="Y44" s="18">
        <v>0.011163799210899</v>
      </c>
      <c r="Z44" s="18">
        <v>0.00955607552429656</v>
      </c>
      <c r="AA44" s="18">
        <v>0.008542628214321312</v>
      </c>
      <c r="AB44" s="18">
        <v>0.009820928841193611</v>
      </c>
      <c r="AC44" s="18">
        <v>0.0076508660569027985</v>
      </c>
      <c r="AD44" s="18">
        <v>0.009679937056698888</v>
      </c>
      <c r="AE44" s="18">
        <v>0.007387025968797707</v>
      </c>
      <c r="AF44" s="18">
        <v>0.012748795265656306</v>
      </c>
      <c r="AG44" s="18">
        <v>0.015507849088951788</v>
      </c>
      <c r="AH44" s="18">
        <v>0.010009044853195577</v>
      </c>
      <c r="AI44" s="18">
        <v>0.006729538120994429</v>
      </c>
      <c r="AJ44" s="18">
        <v>0.006953013360598172</v>
      </c>
      <c r="AK44" s="18">
        <v>0.021148077656158275</v>
      </c>
      <c r="AL44" s="18">
        <v>0.012377131171286894</v>
      </c>
      <c r="AM44" s="18">
        <v>0.02538745087133517</v>
      </c>
      <c r="AN44" s="18">
        <v>0.008157270349335475</v>
      </c>
      <c r="AO44" s="18">
        <v>0.017319598886254343</v>
      </c>
      <c r="AP44" s="18">
        <v>0.015051147663512896</v>
      </c>
      <c r="AQ44" s="18">
        <v>1.0031010624913053</v>
      </c>
      <c r="AR44" s="18">
        <v>0.014515216303579683</v>
      </c>
      <c r="AS44" s="18">
        <v>0.005627590057924212</v>
      </c>
    </row>
    <row r="45" spans="1:45" ht="12.75">
      <c r="A45" s="1" t="s">
        <v>297</v>
      </c>
      <c r="B45" s="2" t="s">
        <v>298</v>
      </c>
      <c r="C45" s="16">
        <f t="shared" si="1"/>
        <v>41</v>
      </c>
      <c r="D45" s="18">
        <v>0.002175279727040365</v>
      </c>
      <c r="E45" s="18">
        <v>0.0051639244243533635</v>
      </c>
      <c r="F45" s="18">
        <v>0.005888411570337728</v>
      </c>
      <c r="G45" s="18">
        <v>0.005476448143768759</v>
      </c>
      <c r="H45" s="18">
        <v>0.005060627775967709</v>
      </c>
      <c r="I45" s="18">
        <v>0.005485633614305854</v>
      </c>
      <c r="J45" s="18">
        <v>0.003817782169262111</v>
      </c>
      <c r="K45" s="18">
        <v>0.0038641002102689998</v>
      </c>
      <c r="L45" s="18">
        <v>0.004490163285028794</v>
      </c>
      <c r="M45" s="18">
        <v>0.005031769169567055</v>
      </c>
      <c r="N45" s="18">
        <v>0.0055396181834521515</v>
      </c>
      <c r="O45" s="18">
        <v>0.004310320047200252</v>
      </c>
      <c r="P45" s="18">
        <v>0.0034526004493937684</v>
      </c>
      <c r="Q45" s="18">
        <v>0.00815167277787911</v>
      </c>
      <c r="R45" s="18">
        <v>0.0038957396075519632</v>
      </c>
      <c r="S45" s="18">
        <v>0.004117273488050112</v>
      </c>
      <c r="T45" s="18">
        <v>0.005087183223295355</v>
      </c>
      <c r="U45" s="18">
        <v>0.005254043295052767</v>
      </c>
      <c r="V45" s="18">
        <v>0.0055488444051220095</v>
      </c>
      <c r="W45" s="18">
        <v>0.004726067280727666</v>
      </c>
      <c r="X45" s="18">
        <v>0.004143038388818851</v>
      </c>
      <c r="Y45" s="18">
        <v>0.0031938708943265778</v>
      </c>
      <c r="Z45" s="18">
        <v>0.004252539760224117</v>
      </c>
      <c r="AA45" s="18">
        <v>0.004066014640599614</v>
      </c>
      <c r="AB45" s="18">
        <v>0.004636053829982478</v>
      </c>
      <c r="AC45" s="18">
        <v>0.0034029707905674786</v>
      </c>
      <c r="AD45" s="18">
        <v>0.005077264577098219</v>
      </c>
      <c r="AE45" s="18">
        <v>0.002495139091803103</v>
      </c>
      <c r="AF45" s="18">
        <v>0.0064032348243405505</v>
      </c>
      <c r="AG45" s="18">
        <v>0.005557086080420227</v>
      </c>
      <c r="AH45" s="18">
        <v>0.0042566895082636865</v>
      </c>
      <c r="AI45" s="18">
        <v>0.0075792458150439</v>
      </c>
      <c r="AJ45" s="18">
        <v>0.002814799640408643</v>
      </c>
      <c r="AK45" s="18">
        <v>0.003934201150800456</v>
      </c>
      <c r="AL45" s="18">
        <v>0.00446249053275354</v>
      </c>
      <c r="AM45" s="18">
        <v>0.006009962905666963</v>
      </c>
      <c r="AN45" s="18">
        <v>0.00423035077447312</v>
      </c>
      <c r="AO45" s="18">
        <v>0.004685691921080616</v>
      </c>
      <c r="AP45" s="18">
        <v>0.0047872507974163585</v>
      </c>
      <c r="AQ45" s="18">
        <v>0.0006946090979901713</v>
      </c>
      <c r="AR45" s="18">
        <v>1.0039617199180284</v>
      </c>
      <c r="AS45" s="18">
        <v>0.004491226099355209</v>
      </c>
    </row>
    <row r="46" spans="1:45" ht="12.75">
      <c r="A46" s="1" t="s">
        <v>299</v>
      </c>
      <c r="B46" s="2" t="s">
        <v>300</v>
      </c>
      <c r="C46" s="16">
        <f t="shared" si="1"/>
        <v>42</v>
      </c>
      <c r="D46" s="18">
        <v>0.003356927848215594</v>
      </c>
      <c r="E46" s="18">
        <v>0.004896057936576334</v>
      </c>
      <c r="F46" s="18">
        <v>0.008739971244455686</v>
      </c>
      <c r="G46" s="18">
        <v>0.005696355072609304</v>
      </c>
      <c r="H46" s="18">
        <v>0.005096729169640466</v>
      </c>
      <c r="I46" s="18">
        <v>0.004786181361978182</v>
      </c>
      <c r="J46" s="18">
        <v>0.004490706644799953</v>
      </c>
      <c r="K46" s="18">
        <v>0.005433246926907745</v>
      </c>
      <c r="L46" s="18">
        <v>0.006389543065652967</v>
      </c>
      <c r="M46" s="18">
        <v>0.007270231098944786</v>
      </c>
      <c r="N46" s="18">
        <v>0.007330061846554626</v>
      </c>
      <c r="O46" s="18">
        <v>0.005454712350948128</v>
      </c>
      <c r="P46" s="18">
        <v>0.005449842313772018</v>
      </c>
      <c r="Q46" s="18">
        <v>0.005050920465825252</v>
      </c>
      <c r="R46" s="18">
        <v>0.005059509586969581</v>
      </c>
      <c r="S46" s="18">
        <v>0.005060768700688345</v>
      </c>
      <c r="T46" s="18">
        <v>0.007092312935536922</v>
      </c>
      <c r="U46" s="18">
        <v>0.006306885841096422</v>
      </c>
      <c r="V46" s="18">
        <v>0.00516622355364834</v>
      </c>
      <c r="W46" s="18">
        <v>0.006459435294952779</v>
      </c>
      <c r="X46" s="18">
        <v>0.004700401476157404</v>
      </c>
      <c r="Y46" s="18">
        <v>0.005959710076475083</v>
      </c>
      <c r="Z46" s="18">
        <v>0.007111571992917547</v>
      </c>
      <c r="AA46" s="18">
        <v>0.006625741062254206</v>
      </c>
      <c r="AB46" s="18">
        <v>0.00628769869237662</v>
      </c>
      <c r="AC46" s="18">
        <v>0.005349115578966515</v>
      </c>
      <c r="AD46" s="18">
        <v>0.007276312001781664</v>
      </c>
      <c r="AE46" s="18">
        <v>0.0038246898237419853</v>
      </c>
      <c r="AF46" s="18">
        <v>0.009497526232610418</v>
      </c>
      <c r="AG46" s="18">
        <v>0.006941536542418843</v>
      </c>
      <c r="AH46" s="18">
        <v>0.005206258366201505</v>
      </c>
      <c r="AI46" s="18">
        <v>0.0020957585179139653</v>
      </c>
      <c r="AJ46" s="18">
        <v>0.004387338654412726</v>
      </c>
      <c r="AK46" s="18">
        <v>0.0050960918096069055</v>
      </c>
      <c r="AL46" s="18">
        <v>0.005005762177762023</v>
      </c>
      <c r="AM46" s="18">
        <v>0.006277448885507088</v>
      </c>
      <c r="AN46" s="18">
        <v>0.0027793239147387372</v>
      </c>
      <c r="AO46" s="18">
        <v>0.005669740966565866</v>
      </c>
      <c r="AP46" s="18">
        <v>0.003885831968237493</v>
      </c>
      <c r="AQ46" s="18">
        <v>0.0007100714986279379</v>
      </c>
      <c r="AR46" s="18">
        <v>0.0034800520889924445</v>
      </c>
      <c r="AS46" s="18">
        <v>1.0028767428241858</v>
      </c>
    </row>
    <row r="47" spans="2:48" ht="12.75">
      <c r="B47" s="19" t="s">
        <v>454</v>
      </c>
      <c r="D47" s="18">
        <f>SUM(D5:D46)</f>
        <v>1.7129910860599153</v>
      </c>
      <c r="E47" s="18">
        <f aca="true" t="shared" si="2" ref="E47:AS47">SUM(E5:E46)</f>
        <v>1.923953001986836</v>
      </c>
      <c r="F47" s="18">
        <f t="shared" si="2"/>
        <v>1.7136615570119547</v>
      </c>
      <c r="G47" s="18">
        <f t="shared" si="2"/>
        <v>1.9266906836973738</v>
      </c>
      <c r="H47" s="18">
        <f t="shared" si="2"/>
        <v>2.1297517988989796</v>
      </c>
      <c r="I47" s="18">
        <f t="shared" si="2"/>
        <v>2.069561038656422</v>
      </c>
      <c r="J47" s="18">
        <f t="shared" si="2"/>
        <v>1.9772338528683582</v>
      </c>
      <c r="K47" s="18">
        <f t="shared" si="2"/>
        <v>2.10177312078407</v>
      </c>
      <c r="L47" s="18">
        <f t="shared" si="2"/>
        <v>2.0708142093657718</v>
      </c>
      <c r="M47" s="18">
        <f t="shared" si="2"/>
        <v>2.072616008956681</v>
      </c>
      <c r="N47" s="18">
        <f t="shared" si="2"/>
        <v>2.466418544608992</v>
      </c>
      <c r="O47" s="18">
        <f t="shared" si="2"/>
        <v>2.1891085907929915</v>
      </c>
      <c r="P47" s="18">
        <f t="shared" si="2"/>
        <v>1.9542278377712885</v>
      </c>
      <c r="Q47" s="18">
        <f t="shared" si="2"/>
        <v>1.9636658368228461</v>
      </c>
      <c r="R47" s="18">
        <f t="shared" si="2"/>
        <v>2.086240671294866</v>
      </c>
      <c r="S47" s="18">
        <f t="shared" si="2"/>
        <v>2.0625129838831957</v>
      </c>
      <c r="T47" s="18">
        <f t="shared" si="2"/>
        <v>2.3341124226069376</v>
      </c>
      <c r="U47" s="18">
        <f t="shared" si="2"/>
        <v>2.207498800622821</v>
      </c>
      <c r="V47" s="18">
        <f t="shared" si="2"/>
        <v>1.9078028281987895</v>
      </c>
      <c r="W47" s="18">
        <f t="shared" si="2"/>
        <v>2.195051786211946</v>
      </c>
      <c r="X47" s="18">
        <f t="shared" si="2"/>
        <v>1.9661052013919713</v>
      </c>
      <c r="Y47" s="18">
        <f t="shared" si="2"/>
        <v>1.9228710658454513</v>
      </c>
      <c r="Z47" s="18">
        <f t="shared" si="2"/>
        <v>2.2470902281560847</v>
      </c>
      <c r="AA47" s="18">
        <f t="shared" si="2"/>
        <v>2.5362518144470774</v>
      </c>
      <c r="AB47" s="18">
        <f t="shared" si="2"/>
        <v>2.3612892231183014</v>
      </c>
      <c r="AC47" s="18">
        <f t="shared" si="2"/>
        <v>2.335709389833608</v>
      </c>
      <c r="AD47" s="18">
        <f t="shared" si="2"/>
        <v>2.4658495080427985</v>
      </c>
      <c r="AE47" s="18">
        <f t="shared" si="2"/>
        <v>2.1543828356388155</v>
      </c>
      <c r="AF47" s="18">
        <f t="shared" si="2"/>
        <v>2.671859546553031</v>
      </c>
      <c r="AG47" s="18">
        <f t="shared" si="2"/>
        <v>2.174924611313873</v>
      </c>
      <c r="AH47" s="18">
        <f t="shared" si="2"/>
        <v>1.9222543813413895</v>
      </c>
      <c r="AI47" s="18">
        <f t="shared" si="2"/>
        <v>1.6424111021100989</v>
      </c>
      <c r="AJ47" s="18">
        <f t="shared" si="2"/>
        <v>1.7655496033894424</v>
      </c>
      <c r="AK47" s="18">
        <f t="shared" si="2"/>
        <v>1.4347067131986748</v>
      </c>
      <c r="AL47" s="18">
        <f t="shared" si="2"/>
        <v>1.7971431033357919</v>
      </c>
      <c r="AM47" s="18">
        <f t="shared" si="2"/>
        <v>1.6771274544241832</v>
      </c>
      <c r="AN47" s="18">
        <f t="shared" si="2"/>
        <v>1.4994934707332934</v>
      </c>
      <c r="AO47" s="18">
        <f t="shared" si="2"/>
        <v>1.6878222495398654</v>
      </c>
      <c r="AP47" s="18">
        <f t="shared" si="2"/>
        <v>1.5667788247535186</v>
      </c>
      <c r="AQ47" s="18">
        <f t="shared" si="2"/>
        <v>1.0990644728377665</v>
      </c>
      <c r="AR47" s="18">
        <f t="shared" si="2"/>
        <v>1.5013944438769034</v>
      </c>
      <c r="AS47" s="18">
        <f t="shared" si="2"/>
        <v>1.5987130459469232</v>
      </c>
      <c r="AU47" s="18">
        <f>MIN(D47:AS47)</f>
        <v>1.0990644728377665</v>
      </c>
      <c r="AV47" s="18">
        <f>MAX(D47:AS47)</f>
        <v>2.671859546553031</v>
      </c>
    </row>
    <row r="51" spans="4:45" ht="12.75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1" max="1" width="13.421875" style="0" customWidth="1"/>
    <col min="2" max="2" width="17.57421875" style="0" customWidth="1"/>
    <col min="3" max="3" width="6.851562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D5" s="28">
        <v>0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1.8226936161697018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10.236141685011006</v>
      </c>
      <c r="AC7" s="28">
        <v>0</v>
      </c>
      <c r="AD7" s="28">
        <v>0</v>
      </c>
      <c r="AE7" s="28">
        <v>0</v>
      </c>
      <c r="AF7" s="28">
        <v>0</v>
      </c>
      <c r="AG7" s="28">
        <v>0.022013207924754852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12.080848509105465</v>
      </c>
      <c r="AU7" s="28">
        <v>0</v>
      </c>
      <c r="AV7" s="28">
        <v>0</v>
      </c>
      <c r="AW7" s="28">
        <v>0</v>
      </c>
      <c r="AX7" s="28">
        <v>0.07264358615169102</v>
      </c>
      <c r="AY7" s="28">
        <v>0</v>
      </c>
      <c r="AZ7" s="28">
        <v>-1.1534920952571543</v>
      </c>
      <c r="BA7" s="28">
        <v>-1.0808485091054632</v>
      </c>
      <c r="BB7" s="28">
        <v>11</v>
      </c>
      <c r="BD7" s="28">
        <v>11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42.12721342031686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2351.3003261882573</v>
      </c>
      <c r="AC8" s="28">
        <v>4.212721342031687</v>
      </c>
      <c r="AD8" s="28">
        <v>0</v>
      </c>
      <c r="AE8" s="28">
        <v>0</v>
      </c>
      <c r="AF8" s="28">
        <v>0</v>
      </c>
      <c r="AG8" s="28">
        <v>753.4753028890959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3151.1155638397017</v>
      </c>
      <c r="AU8" s="28">
        <v>0</v>
      </c>
      <c r="AV8" s="28">
        <v>0</v>
      </c>
      <c r="AW8" s="28">
        <v>0</v>
      </c>
      <c r="AX8" s="28">
        <v>18.054520037278657</v>
      </c>
      <c r="AY8" s="28">
        <v>0</v>
      </c>
      <c r="AZ8" s="28">
        <v>-586.1700838769805</v>
      </c>
      <c r="BA8" s="28">
        <v>-568.1155638397017</v>
      </c>
      <c r="BB8" s="28">
        <v>2583</v>
      </c>
      <c r="BD8" s="28">
        <v>2583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2.1178118745830554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0.2333555703802535</v>
      </c>
      <c r="AC9" s="28">
        <v>0</v>
      </c>
      <c r="AD9" s="28">
        <v>0</v>
      </c>
      <c r="AE9" s="28">
        <v>0</v>
      </c>
      <c r="AF9" s="28">
        <v>20.14196130753836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22.493128752501665</v>
      </c>
      <c r="AU9" s="28">
        <v>0</v>
      </c>
      <c r="AV9" s="28">
        <v>0</v>
      </c>
      <c r="AW9" s="28">
        <v>0</v>
      </c>
      <c r="AX9" s="28">
        <v>0.019079386257505004</v>
      </c>
      <c r="AY9" s="28">
        <v>0</v>
      </c>
      <c r="AZ9" s="28">
        <v>-0.5122081387591727</v>
      </c>
      <c r="BA9" s="28">
        <v>-0.49312875250166777</v>
      </c>
      <c r="BB9" s="28">
        <v>22</v>
      </c>
      <c r="BD9" s="28">
        <v>22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D10" s="28">
        <v>0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80.99209952778787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0.21839811115147112</v>
      </c>
      <c r="AB11" s="28">
        <v>61.01707228478024</v>
      </c>
      <c r="AC11" s="28">
        <v>15.03586996004359</v>
      </c>
      <c r="AD11" s="28">
        <v>0</v>
      </c>
      <c r="AE11" s="28">
        <v>0</v>
      </c>
      <c r="AF11" s="28">
        <v>3.040773701416636</v>
      </c>
      <c r="AG11" s="28">
        <v>9.206320377769705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0.3023973846712677</v>
      </c>
      <c r="AP11" s="28">
        <v>0</v>
      </c>
      <c r="AQ11" s="28">
        <v>0</v>
      </c>
      <c r="AR11" s="28">
        <v>0.3023973846712677</v>
      </c>
      <c r="AS11" s="28">
        <v>0.3359970940791864</v>
      </c>
      <c r="AT11" s="28">
        <v>170.45132582637123</v>
      </c>
      <c r="AU11" s="28">
        <v>0</v>
      </c>
      <c r="AV11" s="28">
        <v>0</v>
      </c>
      <c r="AW11" s="28">
        <v>0</v>
      </c>
      <c r="AX11" s="28">
        <v>11.423901198692336</v>
      </c>
      <c r="AY11" s="28">
        <v>0</v>
      </c>
      <c r="AZ11" s="28">
        <v>3.124772974936433</v>
      </c>
      <c r="BA11" s="28">
        <v>14.548674173628768</v>
      </c>
      <c r="BB11" s="28">
        <v>185</v>
      </c>
      <c r="BD11" s="28">
        <v>185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0.12941176470588234</v>
      </c>
      <c r="AC12" s="28">
        <v>15.878756476683938</v>
      </c>
      <c r="AD12" s="28">
        <v>0.011398963730569948</v>
      </c>
      <c r="AE12" s="28">
        <v>0</v>
      </c>
      <c r="AF12" s="28">
        <v>0.03419689119170984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16.0537640963121</v>
      </c>
      <c r="AU12" s="28">
        <v>0</v>
      </c>
      <c r="AV12" s="28">
        <v>0</v>
      </c>
      <c r="AW12" s="28">
        <v>0</v>
      </c>
      <c r="AX12" s="28">
        <v>0.16159707406278573</v>
      </c>
      <c r="AY12" s="28">
        <v>5.652544955806156</v>
      </c>
      <c r="AZ12" s="28">
        <v>0.13209387381895762</v>
      </c>
      <c r="BA12" s="28">
        <v>5.9462359036879</v>
      </c>
      <c r="BB12" s="28">
        <v>22</v>
      </c>
      <c r="BD12" s="28">
        <v>22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D13" s="28">
        <v>0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0.04245640636846096</v>
      </c>
      <c r="AC14" s="28">
        <v>1.8188863617218431</v>
      </c>
      <c r="AD14" s="28">
        <v>0.0035380338640384128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0.026114059472664475</v>
      </c>
      <c r="AT14" s="28">
        <v>1.890994861427007</v>
      </c>
      <c r="AU14" s="28">
        <v>0</v>
      </c>
      <c r="AV14" s="28">
        <v>0</v>
      </c>
      <c r="AW14" s="28">
        <v>0</v>
      </c>
      <c r="AX14" s="28">
        <v>0.10883666076994356</v>
      </c>
      <c r="AY14" s="28">
        <v>0</v>
      </c>
      <c r="AZ14" s="28">
        <v>0.00016847780304944825</v>
      </c>
      <c r="BA14" s="28">
        <v>0.109005138572993</v>
      </c>
      <c r="BB14" s="28">
        <v>2</v>
      </c>
      <c r="BD14" s="28">
        <v>2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337.18529644268773</v>
      </c>
      <c r="E15" s="28">
        <v>0</v>
      </c>
      <c r="F15" s="28">
        <v>0</v>
      </c>
      <c r="G15" s="28">
        <v>3.6752082699908786</v>
      </c>
      <c r="H15" s="28">
        <v>0</v>
      </c>
      <c r="I15" s="28">
        <v>0</v>
      </c>
      <c r="J15" s="28">
        <v>0.03012465795074491</v>
      </c>
      <c r="K15" s="28">
        <v>0</v>
      </c>
      <c r="L15" s="28">
        <v>0</v>
      </c>
      <c r="M15" s="28">
        <v>0</v>
      </c>
      <c r="N15" s="28">
        <v>0</v>
      </c>
      <c r="O15" s="28">
        <v>0.7832411067193676</v>
      </c>
      <c r="P15" s="28">
        <v>77.1492490118577</v>
      </c>
      <c r="Q15" s="28">
        <v>133.54260869565218</v>
      </c>
      <c r="R15" s="28">
        <v>13.556096077835209</v>
      </c>
      <c r="S15" s="28">
        <v>0</v>
      </c>
      <c r="T15" s="28">
        <v>1.1447370021283065</v>
      </c>
      <c r="U15" s="28">
        <v>3.825831559744603</v>
      </c>
      <c r="V15" s="28">
        <v>17.351802979629067</v>
      </c>
      <c r="W15" s="28">
        <v>0</v>
      </c>
      <c r="X15" s="28">
        <v>13.766968683490424</v>
      </c>
      <c r="Y15" s="28">
        <v>0</v>
      </c>
      <c r="Z15" s="28">
        <v>0.6024931590148981</v>
      </c>
      <c r="AA15" s="28">
        <v>0</v>
      </c>
      <c r="AB15" s="28">
        <v>349.71715415019764</v>
      </c>
      <c r="AC15" s="28">
        <v>29.16066889632107</v>
      </c>
      <c r="AD15" s="28">
        <v>0.03012465795074491</v>
      </c>
      <c r="AE15" s="28">
        <v>0</v>
      </c>
      <c r="AF15" s="28">
        <v>6.928671328671329</v>
      </c>
      <c r="AG15" s="28">
        <v>115.01594405594406</v>
      </c>
      <c r="AH15" s="28">
        <v>5.332064457281849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58.773207661903314</v>
      </c>
      <c r="AP15" s="28">
        <v>0</v>
      </c>
      <c r="AQ15" s="28">
        <v>0</v>
      </c>
      <c r="AR15" s="28">
        <v>13.13435086652478</v>
      </c>
      <c r="AS15" s="28">
        <v>16.478187899057463</v>
      </c>
      <c r="AT15" s="28">
        <v>1197.1840316205532</v>
      </c>
      <c r="AU15" s="28">
        <v>0</v>
      </c>
      <c r="AV15" s="28">
        <v>0</v>
      </c>
      <c r="AW15" s="28">
        <v>0</v>
      </c>
      <c r="AX15" s="28">
        <v>1139.1639404074187</v>
      </c>
      <c r="AY15" s="28">
        <v>140.50140468227423</v>
      </c>
      <c r="AZ15" s="28">
        <v>0.15062328975372452</v>
      </c>
      <c r="BA15" s="28">
        <v>1279.8159683794465</v>
      </c>
      <c r="BB15" s="28">
        <v>2477</v>
      </c>
      <c r="BD15" s="28">
        <v>2477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D16" s="28">
        <v>0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426.88601882494527</v>
      </c>
      <c r="E17" s="28">
        <v>378.3340353290068</v>
      </c>
      <c r="F17" s="28">
        <v>0</v>
      </c>
      <c r="G17" s="28">
        <v>605.9712038509477</v>
      </c>
      <c r="H17" s="28">
        <v>421.84510250569474</v>
      </c>
      <c r="I17" s="28">
        <v>1581.7864787037436</v>
      </c>
      <c r="J17" s="28">
        <v>149.10499849572358</v>
      </c>
      <c r="K17" s="28">
        <v>39.2660850131087</v>
      </c>
      <c r="L17" s="28">
        <v>14.3268148020802</v>
      </c>
      <c r="M17" s="28">
        <v>0.2653113852237074</v>
      </c>
      <c r="N17" s="28">
        <v>0</v>
      </c>
      <c r="O17" s="28">
        <v>35.02110284952938</v>
      </c>
      <c r="P17" s="28">
        <v>15.653371728198737</v>
      </c>
      <c r="Q17" s="28">
        <v>25.46989298147591</v>
      </c>
      <c r="R17" s="28">
        <v>0.5306227704474148</v>
      </c>
      <c r="S17" s="28">
        <v>1332.3937765934586</v>
      </c>
      <c r="T17" s="28">
        <v>17.51055142476469</v>
      </c>
      <c r="U17" s="28">
        <v>77.20561310009886</v>
      </c>
      <c r="V17" s="28">
        <v>7.1634074010401</v>
      </c>
      <c r="W17" s="28">
        <v>0</v>
      </c>
      <c r="X17" s="28">
        <v>0</v>
      </c>
      <c r="Y17" s="28">
        <v>0</v>
      </c>
      <c r="Z17" s="28">
        <v>9.285898482829758</v>
      </c>
      <c r="AA17" s="28">
        <v>0</v>
      </c>
      <c r="AB17" s="28">
        <v>1.857179696565952</v>
      </c>
      <c r="AC17" s="28">
        <v>2.3878024670133664</v>
      </c>
      <c r="AD17" s="28">
        <v>0</v>
      </c>
      <c r="AE17" s="28">
        <v>0.5306227704474148</v>
      </c>
      <c r="AF17" s="28">
        <v>0.7959341556711221</v>
      </c>
      <c r="AG17" s="28">
        <v>18.837108350883224</v>
      </c>
      <c r="AH17" s="28">
        <v>4.244982163579318</v>
      </c>
      <c r="AI17" s="28">
        <v>0</v>
      </c>
      <c r="AJ17" s="28">
        <v>717.1366742596811</v>
      </c>
      <c r="AK17" s="28">
        <v>0</v>
      </c>
      <c r="AL17" s="28">
        <v>0</v>
      </c>
      <c r="AM17" s="28">
        <v>0</v>
      </c>
      <c r="AN17" s="28">
        <v>0</v>
      </c>
      <c r="AO17" s="28">
        <v>2.653113852237074</v>
      </c>
      <c r="AP17" s="28">
        <v>0</v>
      </c>
      <c r="AQ17" s="28">
        <v>0</v>
      </c>
      <c r="AR17" s="28">
        <v>10.877766794172004</v>
      </c>
      <c r="AS17" s="28">
        <v>7.959341556711222</v>
      </c>
      <c r="AT17" s="28">
        <v>5905.3008123092795</v>
      </c>
      <c r="AU17" s="28">
        <v>0</v>
      </c>
      <c r="AV17" s="28">
        <v>0</v>
      </c>
      <c r="AW17" s="28">
        <v>0</v>
      </c>
      <c r="AX17" s="28">
        <v>112.49202733485193</v>
      </c>
      <c r="AY17" s="28">
        <v>0</v>
      </c>
      <c r="AZ17" s="28">
        <v>155.2071603558688</v>
      </c>
      <c r="BA17" s="28">
        <v>267.69918769072075</v>
      </c>
      <c r="BB17" s="28">
        <v>6173</v>
      </c>
      <c r="BD17" s="28">
        <v>6173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770.9019688136469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20.67087298080757</v>
      </c>
      <c r="T18" s="28">
        <v>20062.176568208026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1390.5417847559727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22244.29119475845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322.70880524154876</v>
      </c>
      <c r="BA18" s="28">
        <v>322.70880524154876</v>
      </c>
      <c r="BB18" s="28">
        <v>22567</v>
      </c>
      <c r="BD18" s="28">
        <v>22567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312.7496062992126</v>
      </c>
      <c r="F19" s="28">
        <v>98.1984251968504</v>
      </c>
      <c r="G19" s="28">
        <v>43.735433070866144</v>
      </c>
      <c r="H19" s="28">
        <v>3083.76062992126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4.125984251968505</v>
      </c>
      <c r="P19" s="28">
        <v>0</v>
      </c>
      <c r="Q19" s="28">
        <v>44.560629921259846</v>
      </c>
      <c r="R19" s="28">
        <v>0</v>
      </c>
      <c r="S19" s="28">
        <v>0</v>
      </c>
      <c r="T19" s="28">
        <v>81.69448818897638</v>
      </c>
      <c r="U19" s="28">
        <v>3.300787401574803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3672.1259842519685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-4.125984251968505</v>
      </c>
      <c r="BA19" s="28">
        <v>-4.125984251968505</v>
      </c>
      <c r="BB19" s="28">
        <v>3668</v>
      </c>
      <c r="BD19" s="28">
        <v>3668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6.281091970562842</v>
      </c>
      <c r="E20" s="28">
        <v>1.4245775603338404</v>
      </c>
      <c r="F20" s="28">
        <v>39.72628787567323</v>
      </c>
      <c r="G20" s="28">
        <v>138.79918184434484</v>
      </c>
      <c r="H20" s="28">
        <v>30.304649919828964</v>
      </c>
      <c r="I20" s="28">
        <v>5.083151749373021</v>
      </c>
      <c r="J20" s="28">
        <v>9.097870328495663</v>
      </c>
      <c r="K20" s="28">
        <v>4.111848867327222</v>
      </c>
      <c r="L20" s="28">
        <v>22.534226863462564</v>
      </c>
      <c r="M20" s="28">
        <v>9.551145006783702</v>
      </c>
      <c r="N20" s="28">
        <v>25.059614356781648</v>
      </c>
      <c r="O20" s="28">
        <v>23.635036796447807</v>
      </c>
      <c r="P20" s="28">
        <v>28.621058257616244</v>
      </c>
      <c r="Q20" s="28">
        <v>2.3635036796447806</v>
      </c>
      <c r="R20" s="28">
        <v>0</v>
      </c>
      <c r="S20" s="28">
        <v>10.295810549685484</v>
      </c>
      <c r="T20" s="28">
        <v>0.6151584919623402</v>
      </c>
      <c r="U20" s="28">
        <v>13.209719195822885</v>
      </c>
      <c r="V20" s="28">
        <v>22.825617728076306</v>
      </c>
      <c r="W20" s="28">
        <v>0.5180282037577602</v>
      </c>
      <c r="X20" s="28">
        <v>0</v>
      </c>
      <c r="Y20" s="28">
        <v>0</v>
      </c>
      <c r="Z20" s="28">
        <v>3.496690375364881</v>
      </c>
      <c r="AA20" s="28">
        <v>0.8741725938412203</v>
      </c>
      <c r="AB20" s="28">
        <v>1.4569543230687003</v>
      </c>
      <c r="AC20" s="28">
        <v>0.8417958311063601</v>
      </c>
      <c r="AD20" s="28">
        <v>1.9749825268264605</v>
      </c>
      <c r="AE20" s="28">
        <v>0.5180282037577602</v>
      </c>
      <c r="AF20" s="28">
        <v>0.03237676273486001</v>
      </c>
      <c r="AG20" s="28">
        <v>24.444455864819307</v>
      </c>
      <c r="AH20" s="28">
        <v>2.5577642560539404</v>
      </c>
      <c r="AI20" s="28">
        <v>0.9065493565760803</v>
      </c>
      <c r="AJ20" s="28">
        <v>967.2234099412078</v>
      </c>
      <c r="AK20" s="28">
        <v>6.766743411585742</v>
      </c>
      <c r="AL20" s="28">
        <v>0</v>
      </c>
      <c r="AM20" s="28">
        <v>0</v>
      </c>
      <c r="AN20" s="28">
        <v>0</v>
      </c>
      <c r="AO20" s="28">
        <v>38.07507297619537</v>
      </c>
      <c r="AP20" s="28">
        <v>0</v>
      </c>
      <c r="AQ20" s="28">
        <v>0</v>
      </c>
      <c r="AR20" s="28">
        <v>16.674032808452903</v>
      </c>
      <c r="AS20" s="28">
        <v>21.660054269621345</v>
      </c>
      <c r="AT20" s="28">
        <v>1481.560662747194</v>
      </c>
      <c r="AU20" s="28">
        <v>0</v>
      </c>
      <c r="AV20" s="28">
        <v>0</v>
      </c>
      <c r="AW20" s="28">
        <v>0</v>
      </c>
      <c r="AX20" s="28">
        <v>49.277432882456935</v>
      </c>
      <c r="AY20" s="28">
        <v>0</v>
      </c>
      <c r="AZ20" s="28">
        <v>44.16190437034905</v>
      </c>
      <c r="BA20" s="28">
        <v>93.43933725280598</v>
      </c>
      <c r="BB20" s="28">
        <v>1575</v>
      </c>
      <c r="BD20" s="28">
        <v>1575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1.0659536541889483</v>
      </c>
      <c r="H21" s="28">
        <v>253.05739750445633</v>
      </c>
      <c r="I21" s="28">
        <v>6.822103386809269</v>
      </c>
      <c r="J21" s="28">
        <v>60.33297682709448</v>
      </c>
      <c r="K21" s="28">
        <v>154.3500891265597</v>
      </c>
      <c r="L21" s="28">
        <v>49.03386809269163</v>
      </c>
      <c r="M21" s="28">
        <v>7.888057040998218</v>
      </c>
      <c r="N21" s="28">
        <v>23.024598930481286</v>
      </c>
      <c r="O21" s="28">
        <v>440.66524064171125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1.0659536541889483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0.8527629233511587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998.1590017825312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197.84099821746878</v>
      </c>
      <c r="BA21" s="28">
        <v>197.84099821746878</v>
      </c>
      <c r="BB21" s="28">
        <v>1196</v>
      </c>
      <c r="BD21" s="28">
        <v>1196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2.710706564197598</v>
      </c>
      <c r="F22" s="28">
        <v>11.547609963481769</v>
      </c>
      <c r="G22" s="28">
        <v>20.872440544321506</v>
      </c>
      <c r="H22" s="28">
        <v>497.5230827928272</v>
      </c>
      <c r="I22" s="28">
        <v>14.529387184099127</v>
      </c>
      <c r="J22" s="28">
        <v>547.8880107556186</v>
      </c>
      <c r="K22" s="28">
        <v>498.28208063080245</v>
      </c>
      <c r="L22" s="28">
        <v>211.54354026998055</v>
      </c>
      <c r="M22" s="28">
        <v>38.65467560545775</v>
      </c>
      <c r="N22" s="28">
        <v>265.5950291600807</v>
      </c>
      <c r="O22" s="28">
        <v>466.07888664813504</v>
      </c>
      <c r="P22" s="28">
        <v>49.33485946839629</v>
      </c>
      <c r="Q22" s="28">
        <v>1.301139150814847</v>
      </c>
      <c r="R22" s="28">
        <v>31.44419614469214</v>
      </c>
      <c r="S22" s="28">
        <v>0.5421413128395196</v>
      </c>
      <c r="T22" s="28">
        <v>0</v>
      </c>
      <c r="U22" s="28">
        <v>0.3252847877037118</v>
      </c>
      <c r="V22" s="28">
        <v>1.1927108882469433</v>
      </c>
      <c r="W22" s="28">
        <v>2.3312076452099344</v>
      </c>
      <c r="X22" s="28">
        <v>0</v>
      </c>
      <c r="Y22" s="28">
        <v>0</v>
      </c>
      <c r="Z22" s="28">
        <v>0</v>
      </c>
      <c r="AA22" s="28">
        <v>10.138042550099017</v>
      </c>
      <c r="AB22" s="28">
        <v>0</v>
      </c>
      <c r="AC22" s="28">
        <v>0</v>
      </c>
      <c r="AD22" s="28">
        <v>0.5421413128395196</v>
      </c>
      <c r="AE22" s="28">
        <v>0</v>
      </c>
      <c r="AF22" s="28">
        <v>0.7047837066913755</v>
      </c>
      <c r="AG22" s="28">
        <v>0</v>
      </c>
      <c r="AH22" s="28">
        <v>32.25740811395142</v>
      </c>
      <c r="AI22" s="28">
        <v>0</v>
      </c>
      <c r="AJ22" s="28">
        <v>286.57589796697005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2991.915263167457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-7.915263167456987</v>
      </c>
      <c r="BA22" s="28">
        <v>-7.915263167456987</v>
      </c>
      <c r="BB22" s="28">
        <v>2984</v>
      </c>
      <c r="BD22" s="28">
        <v>2984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26.965851509142983</v>
      </c>
      <c r="F23" s="28">
        <v>0</v>
      </c>
      <c r="G23" s="28">
        <v>34.91368142762723</v>
      </c>
      <c r="H23" s="28">
        <v>365.03247411324077</v>
      </c>
      <c r="I23" s="28">
        <v>947.211015642212</v>
      </c>
      <c r="J23" s="28">
        <v>1156.9769552764926</v>
      </c>
      <c r="K23" s="28">
        <v>1506.6814716897995</v>
      </c>
      <c r="L23" s="28">
        <v>764.9786296541089</v>
      </c>
      <c r="M23" s="28">
        <v>390.29521921128</v>
      </c>
      <c r="N23" s="28">
        <v>151.00876845120072</v>
      </c>
      <c r="O23" s="28">
        <v>307.1268561357127</v>
      </c>
      <c r="P23" s="28">
        <v>32.359021810971576</v>
      </c>
      <c r="Q23" s="28">
        <v>101.33483146067417</v>
      </c>
      <c r="R23" s="28">
        <v>0.5677021370345892</v>
      </c>
      <c r="S23" s="28">
        <v>6.528574575897775</v>
      </c>
      <c r="T23" s="28">
        <v>0</v>
      </c>
      <c r="U23" s="28">
        <v>17.31491517955497</v>
      </c>
      <c r="V23" s="28">
        <v>8.799383124036131</v>
      </c>
      <c r="W23" s="28">
        <v>30.08821326283322</v>
      </c>
      <c r="X23" s="28">
        <v>0</v>
      </c>
      <c r="Y23" s="28">
        <v>0</v>
      </c>
      <c r="Z23" s="28">
        <v>1.4192553425864727</v>
      </c>
      <c r="AA23" s="28">
        <v>4.257766027759418</v>
      </c>
      <c r="AB23" s="28">
        <v>0</v>
      </c>
      <c r="AC23" s="28">
        <v>0</v>
      </c>
      <c r="AD23" s="28">
        <v>27.53355364617757</v>
      </c>
      <c r="AE23" s="28">
        <v>0</v>
      </c>
      <c r="AF23" s="28">
        <v>0</v>
      </c>
      <c r="AG23" s="28">
        <v>0</v>
      </c>
      <c r="AH23" s="28">
        <v>123.75906587354042</v>
      </c>
      <c r="AI23" s="28">
        <v>150.7249173826834</v>
      </c>
      <c r="AJ23" s="28">
        <v>202.10196078431372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3.406212822207535</v>
      </c>
      <c r="AS23" s="28">
        <v>0</v>
      </c>
      <c r="AT23" s="28">
        <v>6361.386296541088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80.61370345891166</v>
      </c>
      <c r="BA23" s="28">
        <v>80.61370345891166</v>
      </c>
      <c r="BB23" s="28">
        <v>6442</v>
      </c>
      <c r="BD23" s="28">
        <v>6442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49.0773303916161</v>
      </c>
      <c r="E24" s="28">
        <v>44.444511858797576</v>
      </c>
      <c r="F24" s="28">
        <v>191.21831218974074</v>
      </c>
      <c r="G24" s="28">
        <v>19.956756756756757</v>
      </c>
      <c r="H24" s="28">
        <v>283.26376172090454</v>
      </c>
      <c r="I24" s="28">
        <v>121.52239382239382</v>
      </c>
      <c r="J24" s="28">
        <v>198.70209597352454</v>
      </c>
      <c r="K24" s="28">
        <v>318.49354660783234</v>
      </c>
      <c r="L24" s="28">
        <v>126.15521235521234</v>
      </c>
      <c r="M24" s="28">
        <v>116.32956425813569</v>
      </c>
      <c r="N24" s="28">
        <v>150.84660783232212</v>
      </c>
      <c r="O24" s="28">
        <v>116.22774407060122</v>
      </c>
      <c r="P24" s="28">
        <v>48.670049641478215</v>
      </c>
      <c r="Q24" s="28">
        <v>39.2007722007722</v>
      </c>
      <c r="R24" s="28">
        <v>27.59327082184225</v>
      </c>
      <c r="S24" s="28">
        <v>22.553171538885824</v>
      </c>
      <c r="T24" s="28">
        <v>74.48146718146718</v>
      </c>
      <c r="U24" s="28">
        <v>53.0992277992278</v>
      </c>
      <c r="V24" s="28">
        <v>21.229509100937673</v>
      </c>
      <c r="W24" s="28">
        <v>5.5492002206287925</v>
      </c>
      <c r="X24" s="28">
        <v>0</v>
      </c>
      <c r="Y24" s="28">
        <v>0</v>
      </c>
      <c r="Z24" s="28">
        <v>18.734914506343078</v>
      </c>
      <c r="AA24" s="28">
        <v>0.7636514065085493</v>
      </c>
      <c r="AB24" s="28">
        <v>14.916657473800331</v>
      </c>
      <c r="AC24" s="28">
        <v>19.804026475455046</v>
      </c>
      <c r="AD24" s="28">
        <v>26.778709321566467</v>
      </c>
      <c r="AE24" s="28">
        <v>31.309707666850528</v>
      </c>
      <c r="AF24" s="28">
        <v>21.38223938223938</v>
      </c>
      <c r="AG24" s="28">
        <v>78.8088251516823</v>
      </c>
      <c r="AH24" s="28">
        <v>26.52415885273028</v>
      </c>
      <c r="AI24" s="28">
        <v>0</v>
      </c>
      <c r="AJ24" s="28">
        <v>324.6027578599007</v>
      </c>
      <c r="AK24" s="28">
        <v>34.87341423055709</v>
      </c>
      <c r="AL24" s="28">
        <v>0.9163816878102592</v>
      </c>
      <c r="AM24" s="28">
        <v>38.946221731936014</v>
      </c>
      <c r="AN24" s="28">
        <v>0</v>
      </c>
      <c r="AO24" s="28">
        <v>32.27699944842802</v>
      </c>
      <c r="AP24" s="28">
        <v>2.443684500827358</v>
      </c>
      <c r="AQ24" s="28">
        <v>0</v>
      </c>
      <c r="AR24" s="28">
        <v>98.35830115830116</v>
      </c>
      <c r="AS24" s="28">
        <v>4.123717595146166</v>
      </c>
      <c r="AT24" s="28">
        <v>2804.1788747931605</v>
      </c>
      <c r="AU24" s="28">
        <v>0</v>
      </c>
      <c r="AV24" s="28">
        <v>0</v>
      </c>
      <c r="AW24" s="28">
        <v>0</v>
      </c>
      <c r="AX24" s="28">
        <v>132.51897407611693</v>
      </c>
      <c r="AY24" s="28">
        <v>740.7927744070602</v>
      </c>
      <c r="AZ24" s="28">
        <v>14.509376723662436</v>
      </c>
      <c r="BA24" s="28">
        <v>887.8211252068395</v>
      </c>
      <c r="BB24" s="28">
        <v>3692</v>
      </c>
      <c r="BD24" s="28">
        <v>3692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350.74651866801213</v>
      </c>
      <c r="F25" s="28">
        <v>607.4785065590313</v>
      </c>
      <c r="G25" s="28">
        <v>200.3658099364872</v>
      </c>
      <c r="H25" s="28">
        <v>445.8245622366</v>
      </c>
      <c r="I25" s="28">
        <v>122.94207870837538</v>
      </c>
      <c r="J25" s="28">
        <v>207.59769691933283</v>
      </c>
      <c r="K25" s="28">
        <v>567.2777230367425</v>
      </c>
      <c r="L25" s="28">
        <v>276.93873093132305</v>
      </c>
      <c r="M25" s="28">
        <v>50.623208879919275</v>
      </c>
      <c r="N25" s="28">
        <v>581.7414970024337</v>
      </c>
      <c r="O25" s="28">
        <v>327.5619398112423</v>
      </c>
      <c r="P25" s="28">
        <v>69.34103401199026</v>
      </c>
      <c r="Q25" s="28">
        <v>192.28311272036564</v>
      </c>
      <c r="R25" s="28">
        <v>43.60402445539265</v>
      </c>
      <c r="S25" s="28">
        <v>237.37605508399122</v>
      </c>
      <c r="T25" s="28">
        <v>368.8262361251261</v>
      </c>
      <c r="U25" s="28">
        <v>40.20078352228884</v>
      </c>
      <c r="V25" s="28">
        <v>65.51238796224847</v>
      </c>
      <c r="W25" s="28">
        <v>82.95399774440553</v>
      </c>
      <c r="X25" s="28">
        <v>102.52263310975248</v>
      </c>
      <c r="Y25" s="28">
        <v>24.248091648364696</v>
      </c>
      <c r="Z25" s="28">
        <v>45.51834748026355</v>
      </c>
      <c r="AA25" s="28">
        <v>4.679456283017748</v>
      </c>
      <c r="AB25" s="28">
        <v>48.92158841336736</v>
      </c>
      <c r="AC25" s="28">
        <v>92.738315427079</v>
      </c>
      <c r="AD25" s="28">
        <v>26.162414673235592</v>
      </c>
      <c r="AE25" s="28">
        <v>138.04396034902356</v>
      </c>
      <c r="AF25" s="28">
        <v>49.55969608832433</v>
      </c>
      <c r="AG25" s="28">
        <v>145.0631447735502</v>
      </c>
      <c r="AH25" s="28">
        <v>33.181599097762216</v>
      </c>
      <c r="AI25" s="28">
        <v>44.02942957203063</v>
      </c>
      <c r="AJ25" s="28">
        <v>543.4550365050158</v>
      </c>
      <c r="AK25" s="28">
        <v>0</v>
      </c>
      <c r="AL25" s="28">
        <v>16.378096990562117</v>
      </c>
      <c r="AM25" s="28">
        <v>121.87856591678045</v>
      </c>
      <c r="AN25" s="28">
        <v>0</v>
      </c>
      <c r="AO25" s="28">
        <v>190.36878969549474</v>
      </c>
      <c r="AP25" s="28">
        <v>59.98212144595477</v>
      </c>
      <c r="AQ25" s="28">
        <v>22.971876298450763</v>
      </c>
      <c r="AR25" s="28">
        <v>21.057553273579867</v>
      </c>
      <c r="AS25" s="28">
        <v>0</v>
      </c>
      <c r="AT25" s="28">
        <v>6569.956621356918</v>
      </c>
      <c r="AU25" s="28">
        <v>0</v>
      </c>
      <c r="AV25" s="28">
        <v>0</v>
      </c>
      <c r="AW25" s="28">
        <v>0</v>
      </c>
      <c r="AX25" s="28">
        <v>583.6558200273045</v>
      </c>
      <c r="AY25" s="28">
        <v>10562.80904612097</v>
      </c>
      <c r="AZ25" s="28">
        <v>200.57851249480618</v>
      </c>
      <c r="BA25" s="28">
        <v>11347.043378643082</v>
      </c>
      <c r="BB25" s="28">
        <v>17917</v>
      </c>
      <c r="BD25" s="28">
        <v>17917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7.7320451843044005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85.85582639714625</v>
      </c>
      <c r="L26" s="28">
        <v>0</v>
      </c>
      <c r="M26" s="28">
        <v>0</v>
      </c>
      <c r="N26" s="28">
        <v>8.13370986920333</v>
      </c>
      <c r="O26" s="28">
        <v>2.2091557669441144</v>
      </c>
      <c r="P26" s="28">
        <v>0</v>
      </c>
      <c r="Q26" s="28">
        <v>0</v>
      </c>
      <c r="R26" s="28">
        <v>0</v>
      </c>
      <c r="S26" s="28">
        <v>1.4058263971462543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0.20083234244946493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8.434958382877527</v>
      </c>
      <c r="AR26" s="28">
        <v>0</v>
      </c>
      <c r="AS26" s="28">
        <v>0</v>
      </c>
      <c r="AT26" s="28">
        <v>113.97235434007135</v>
      </c>
      <c r="AU26" s="28">
        <v>0</v>
      </c>
      <c r="AV26" s="28">
        <v>0</v>
      </c>
      <c r="AW26" s="28">
        <v>0</v>
      </c>
      <c r="AX26" s="28">
        <v>7.832461355529132</v>
      </c>
      <c r="AY26" s="28">
        <v>1586.6759215219977</v>
      </c>
      <c r="AZ26" s="28">
        <v>-19.480737217598097</v>
      </c>
      <c r="BA26" s="28">
        <v>1575.0276456599288</v>
      </c>
      <c r="BB26" s="28">
        <v>1689</v>
      </c>
      <c r="BD26" s="28">
        <v>1689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6.986272630014033</v>
      </c>
      <c r="E27" s="28">
        <v>15.117835855112334</v>
      </c>
      <c r="F27" s="28">
        <v>150.03306795603908</v>
      </c>
      <c r="G27" s="28">
        <v>30.579258888749948</v>
      </c>
      <c r="H27" s="28">
        <v>11.567435010351103</v>
      </c>
      <c r="I27" s="28">
        <v>11.796493129367958</v>
      </c>
      <c r="J27" s="28">
        <v>6.871743570505606</v>
      </c>
      <c r="K27" s="28">
        <v>362.82806052269603</v>
      </c>
      <c r="L27" s="28">
        <v>596.4673419198866</v>
      </c>
      <c r="M27" s="28">
        <v>813.6144387478638</v>
      </c>
      <c r="N27" s="28">
        <v>490.06984563655817</v>
      </c>
      <c r="O27" s="28">
        <v>77.76523140622177</v>
      </c>
      <c r="P27" s="28">
        <v>8.589679463132008</v>
      </c>
      <c r="Q27" s="28">
        <v>5.039278618370778</v>
      </c>
      <c r="R27" s="28">
        <v>23.249399080210633</v>
      </c>
      <c r="S27" s="28">
        <v>12.140080307893239</v>
      </c>
      <c r="T27" s="28">
        <v>93.11212538035096</v>
      </c>
      <c r="U27" s="28">
        <v>9.964028177233129</v>
      </c>
      <c r="V27" s="28">
        <v>28.174148639072985</v>
      </c>
      <c r="W27" s="28">
        <v>11.338376891334251</v>
      </c>
      <c r="X27" s="28">
        <v>2.2905811901685356</v>
      </c>
      <c r="Y27" s="28">
        <v>0.3435871785252803</v>
      </c>
      <c r="Z27" s="28">
        <v>12.36913842691009</v>
      </c>
      <c r="AA27" s="28">
        <v>2.6341683686938158</v>
      </c>
      <c r="AB27" s="28">
        <v>5.039278618370778</v>
      </c>
      <c r="AC27" s="28">
        <v>22.104108485126368</v>
      </c>
      <c r="AD27" s="28">
        <v>17.293887985772443</v>
      </c>
      <c r="AE27" s="28">
        <v>2.519639309185389</v>
      </c>
      <c r="AF27" s="28">
        <v>15.003306795603907</v>
      </c>
      <c r="AG27" s="28">
        <v>12.36913842691009</v>
      </c>
      <c r="AH27" s="28">
        <v>50.049199005182494</v>
      </c>
      <c r="AI27" s="28">
        <v>478.73146874522394</v>
      </c>
      <c r="AJ27" s="28">
        <v>329.271046086727</v>
      </c>
      <c r="AK27" s="28">
        <v>61.158517777499895</v>
      </c>
      <c r="AL27" s="28">
        <v>162.28767732344073</v>
      </c>
      <c r="AM27" s="28">
        <v>223.3316660414322</v>
      </c>
      <c r="AN27" s="28">
        <v>12.827254664943798</v>
      </c>
      <c r="AO27" s="28">
        <v>186.33877982021036</v>
      </c>
      <c r="AP27" s="28">
        <v>23.822044377752768</v>
      </c>
      <c r="AQ27" s="28">
        <v>10.30761535575841</v>
      </c>
      <c r="AR27" s="28">
        <v>27.71603240103928</v>
      </c>
      <c r="AS27" s="28">
        <v>205.00701652008394</v>
      </c>
      <c r="AT27" s="28">
        <v>4628.119294735526</v>
      </c>
      <c r="AU27" s="28">
        <v>0</v>
      </c>
      <c r="AV27" s="28">
        <v>0</v>
      </c>
      <c r="AW27" s="28">
        <v>0</v>
      </c>
      <c r="AX27" s="28">
        <v>2572.437205618774</v>
      </c>
      <c r="AY27" s="28">
        <v>940.054520445167</v>
      </c>
      <c r="AZ27" s="28">
        <v>102.38897920053353</v>
      </c>
      <c r="BA27" s="28">
        <v>3614.8807052644743</v>
      </c>
      <c r="BB27" s="28">
        <v>8243</v>
      </c>
      <c r="BD27" s="28">
        <v>8243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21.18400099237884</v>
      </c>
      <c r="F28" s="28">
        <v>34.63870432537621</v>
      </c>
      <c r="G28" s="28">
        <v>12.023351914593396</v>
      </c>
      <c r="H28" s="28">
        <v>0</v>
      </c>
      <c r="I28" s="28">
        <v>0</v>
      </c>
      <c r="J28" s="28">
        <v>0.2862702836807951</v>
      </c>
      <c r="K28" s="28">
        <v>269.38033694362827</v>
      </c>
      <c r="L28" s="28">
        <v>184.07179240675126</v>
      </c>
      <c r="M28" s="28">
        <v>6716.473395718816</v>
      </c>
      <c r="N28" s="28">
        <v>62.40692184241334</v>
      </c>
      <c r="O28" s="28">
        <v>142.84887155671677</v>
      </c>
      <c r="P28" s="28">
        <v>1.7176217020847708</v>
      </c>
      <c r="Q28" s="28">
        <v>52.960002480947104</v>
      </c>
      <c r="R28" s="28">
        <v>1.1450811347231804</v>
      </c>
      <c r="S28" s="28">
        <v>0</v>
      </c>
      <c r="T28" s="28">
        <v>22.042811843421227</v>
      </c>
      <c r="U28" s="28">
        <v>9.44691936146624</v>
      </c>
      <c r="V28" s="28">
        <v>6.870486808339083</v>
      </c>
      <c r="W28" s="28">
        <v>8.588108510423854</v>
      </c>
      <c r="X28" s="28">
        <v>0.5725405673615902</v>
      </c>
      <c r="Y28" s="28">
        <v>0</v>
      </c>
      <c r="Z28" s="28">
        <v>0</v>
      </c>
      <c r="AA28" s="28">
        <v>0</v>
      </c>
      <c r="AB28" s="28">
        <v>0.2862702836807951</v>
      </c>
      <c r="AC28" s="28">
        <v>0</v>
      </c>
      <c r="AD28" s="28">
        <v>0</v>
      </c>
      <c r="AE28" s="28">
        <v>1.1450811347231804</v>
      </c>
      <c r="AF28" s="28">
        <v>0.8588108510423854</v>
      </c>
      <c r="AG28" s="28">
        <v>0</v>
      </c>
      <c r="AH28" s="28">
        <v>15.172325035082142</v>
      </c>
      <c r="AI28" s="28">
        <v>0</v>
      </c>
      <c r="AJ28" s="28">
        <v>89.60259879208888</v>
      </c>
      <c r="AK28" s="28">
        <v>169.75827822271154</v>
      </c>
      <c r="AL28" s="28">
        <v>62.97946240977493</v>
      </c>
      <c r="AM28" s="28">
        <v>696.7818704790553</v>
      </c>
      <c r="AN28" s="28">
        <v>72.14011148756038</v>
      </c>
      <c r="AO28" s="28">
        <v>426.5427226843847</v>
      </c>
      <c r="AP28" s="28">
        <v>459.75007559135696</v>
      </c>
      <c r="AQ28" s="28">
        <v>8.874378794104649</v>
      </c>
      <c r="AR28" s="28">
        <v>221.00065900157387</v>
      </c>
      <c r="AS28" s="28">
        <v>55.53643503407425</v>
      </c>
      <c r="AT28" s="28">
        <v>9827.086298194336</v>
      </c>
      <c r="AU28" s="28">
        <v>0</v>
      </c>
      <c r="AV28" s="28">
        <v>0</v>
      </c>
      <c r="AW28" s="28">
        <v>0</v>
      </c>
      <c r="AX28" s="28">
        <v>8187.330113270742</v>
      </c>
      <c r="AY28" s="28">
        <v>18661.673522867357</v>
      </c>
      <c r="AZ28" s="28">
        <v>247.9100656675686</v>
      </c>
      <c r="BA28" s="28">
        <v>27096.913701805664</v>
      </c>
      <c r="BB28" s="28">
        <v>36924</v>
      </c>
      <c r="BD28" s="28">
        <v>36924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47.72698437871699</v>
      </c>
      <c r="L29" s="28">
        <v>0.07018674173340733</v>
      </c>
      <c r="M29" s="28">
        <v>0</v>
      </c>
      <c r="N29" s="28">
        <v>363.2865752121164</v>
      </c>
      <c r="O29" s="28">
        <v>26.741148600428197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32.005154230433746</v>
      </c>
      <c r="AM29" s="28">
        <v>0</v>
      </c>
      <c r="AN29" s="28">
        <v>0</v>
      </c>
      <c r="AO29" s="28">
        <v>25.477787249226864</v>
      </c>
      <c r="AP29" s="28">
        <v>0</v>
      </c>
      <c r="AQ29" s="28">
        <v>0</v>
      </c>
      <c r="AR29" s="28">
        <v>0</v>
      </c>
      <c r="AS29" s="28">
        <v>0</v>
      </c>
      <c r="AT29" s="28">
        <v>495.3078364126556</v>
      </c>
      <c r="AU29" s="28">
        <v>0</v>
      </c>
      <c r="AV29" s="28">
        <v>0</v>
      </c>
      <c r="AW29" s="28">
        <v>0</v>
      </c>
      <c r="AX29" s="28">
        <v>3661.3615692649278</v>
      </c>
      <c r="AY29" s="28">
        <v>2903.0640115771944</v>
      </c>
      <c r="AZ29" s="28">
        <v>21.266582745222422</v>
      </c>
      <c r="BA29" s="28">
        <v>6585.692163587344</v>
      </c>
      <c r="BB29" s="28">
        <v>7081</v>
      </c>
      <c r="BD29" s="28">
        <v>7081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66.39677487096169</v>
      </c>
      <c r="E30" s="28">
        <v>16.55779921969119</v>
      </c>
      <c r="F30" s="28">
        <v>0.16557799219691194</v>
      </c>
      <c r="G30" s="28">
        <v>11.25930346939001</v>
      </c>
      <c r="H30" s="28">
        <v>8.113321617648683</v>
      </c>
      <c r="I30" s="28">
        <v>2.483669882953679</v>
      </c>
      <c r="J30" s="28">
        <v>2.318091890756767</v>
      </c>
      <c r="K30" s="28">
        <v>227.17300529416315</v>
      </c>
      <c r="L30" s="28">
        <v>66.89350884755241</v>
      </c>
      <c r="M30" s="28">
        <v>3.808293820528974</v>
      </c>
      <c r="N30" s="28">
        <v>4530.545022491904</v>
      </c>
      <c r="O30" s="28">
        <v>4202.535019949822</v>
      </c>
      <c r="P30" s="28">
        <v>3.808293820528974</v>
      </c>
      <c r="Q30" s="28">
        <v>4.636183781513534</v>
      </c>
      <c r="R30" s="28">
        <v>24.17438686074914</v>
      </c>
      <c r="S30" s="28">
        <v>5.132917758104269</v>
      </c>
      <c r="T30" s="28">
        <v>11.756037445980747</v>
      </c>
      <c r="U30" s="28">
        <v>4.139449804922798</v>
      </c>
      <c r="V30" s="28">
        <v>2.649247875150591</v>
      </c>
      <c r="W30" s="28">
        <v>4.30502779711971</v>
      </c>
      <c r="X30" s="28">
        <v>1.8213579141660312</v>
      </c>
      <c r="Y30" s="28">
        <v>0.49673397659073576</v>
      </c>
      <c r="Z30" s="28">
        <v>0.3311559843938239</v>
      </c>
      <c r="AA30" s="28">
        <v>1.986935906362943</v>
      </c>
      <c r="AB30" s="28">
        <v>2.318091890756767</v>
      </c>
      <c r="AC30" s="28">
        <v>3.3115598439382388</v>
      </c>
      <c r="AD30" s="28">
        <v>2.9804038595444147</v>
      </c>
      <c r="AE30" s="28">
        <v>5.464073742498093</v>
      </c>
      <c r="AF30" s="28">
        <v>3.4771378361351504</v>
      </c>
      <c r="AG30" s="28">
        <v>14.074129336737514</v>
      </c>
      <c r="AH30" s="28">
        <v>0.16557799219691194</v>
      </c>
      <c r="AI30" s="28">
        <v>27.320368712490467</v>
      </c>
      <c r="AJ30" s="28">
        <v>45.69952584634769</v>
      </c>
      <c r="AK30" s="28">
        <v>988.1694574311704</v>
      </c>
      <c r="AL30" s="28">
        <v>1425.9576687998056</v>
      </c>
      <c r="AM30" s="28">
        <v>18.87589111044796</v>
      </c>
      <c r="AN30" s="28">
        <v>1.3246239375752955</v>
      </c>
      <c r="AO30" s="28">
        <v>506.66865612255054</v>
      </c>
      <c r="AP30" s="28">
        <v>131.63450379654498</v>
      </c>
      <c r="AQ30" s="28">
        <v>33.77791040817004</v>
      </c>
      <c r="AR30" s="28">
        <v>36.42715828332062</v>
      </c>
      <c r="AS30" s="28">
        <v>0</v>
      </c>
      <c r="AT30" s="28">
        <v>12451.133857223384</v>
      </c>
      <c r="AU30" s="28">
        <v>0</v>
      </c>
      <c r="AV30" s="28">
        <v>0</v>
      </c>
      <c r="AW30" s="28">
        <v>0</v>
      </c>
      <c r="AX30" s="28">
        <v>1296.972412878411</v>
      </c>
      <c r="AY30" s="28">
        <v>1045.293864739105</v>
      </c>
      <c r="AZ30" s="28">
        <v>187.59986515910123</v>
      </c>
      <c r="BA30" s="28">
        <v>2529.8661427766174</v>
      </c>
      <c r="BB30" s="28">
        <v>14981</v>
      </c>
      <c r="BD30" s="28">
        <v>14981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5.710572067224108</v>
      </c>
      <c r="E31" s="28">
        <v>0</v>
      </c>
      <c r="F31" s="28">
        <v>0.015067472472886829</v>
      </c>
      <c r="G31" s="28">
        <v>8.754201506747247</v>
      </c>
      <c r="H31" s="28">
        <v>0.015067472472886829</v>
      </c>
      <c r="I31" s="28">
        <v>0.09040483483732097</v>
      </c>
      <c r="J31" s="28">
        <v>3.1340342743604603</v>
      </c>
      <c r="K31" s="28">
        <v>2.214918453514364</v>
      </c>
      <c r="L31" s="28">
        <v>0.28628197698484975</v>
      </c>
      <c r="M31" s="28">
        <v>5.9215166818445235</v>
      </c>
      <c r="N31" s="28">
        <v>0.060269889891547315</v>
      </c>
      <c r="O31" s="28">
        <v>2.9381571322129316</v>
      </c>
      <c r="P31" s="28">
        <v>142.01092805695836</v>
      </c>
      <c r="Q31" s="28">
        <v>5.55989734249524</v>
      </c>
      <c r="R31" s="28">
        <v>0.09040483483732097</v>
      </c>
      <c r="S31" s="28">
        <v>0.5876314264425863</v>
      </c>
      <c r="T31" s="28">
        <v>0.09040483483732097</v>
      </c>
      <c r="U31" s="28">
        <v>4.023015150260783</v>
      </c>
      <c r="V31" s="28">
        <v>2.5012004304992135</v>
      </c>
      <c r="W31" s="28">
        <v>0.8437784584816623</v>
      </c>
      <c r="X31" s="28">
        <v>0</v>
      </c>
      <c r="Y31" s="28">
        <v>0</v>
      </c>
      <c r="Z31" s="28">
        <v>0.28628197698484975</v>
      </c>
      <c r="AA31" s="28">
        <v>0.030134944945773658</v>
      </c>
      <c r="AB31" s="28">
        <v>0.6479013163341336</v>
      </c>
      <c r="AC31" s="28">
        <v>0</v>
      </c>
      <c r="AD31" s="28">
        <v>0.4821591191323785</v>
      </c>
      <c r="AE31" s="28">
        <v>0.015067472472886829</v>
      </c>
      <c r="AF31" s="28">
        <v>0.015067472472886829</v>
      </c>
      <c r="AG31" s="28">
        <v>0.4821591191323785</v>
      </c>
      <c r="AH31" s="28">
        <v>4.490106796920275</v>
      </c>
      <c r="AI31" s="28">
        <v>0</v>
      </c>
      <c r="AJ31" s="28">
        <v>76.39208543753622</v>
      </c>
      <c r="AK31" s="28">
        <v>2.7724149350111764</v>
      </c>
      <c r="AL31" s="28">
        <v>0</v>
      </c>
      <c r="AM31" s="28">
        <v>0.16574219720175512</v>
      </c>
      <c r="AN31" s="28">
        <v>0</v>
      </c>
      <c r="AO31" s="28">
        <v>3.676463283384386</v>
      </c>
      <c r="AP31" s="28">
        <v>0</v>
      </c>
      <c r="AQ31" s="28">
        <v>0</v>
      </c>
      <c r="AR31" s="28">
        <v>0.9793857107376439</v>
      </c>
      <c r="AS31" s="28">
        <v>0.12053977978309463</v>
      </c>
      <c r="AT31" s="28">
        <v>275.40326185942547</v>
      </c>
      <c r="AU31" s="28">
        <v>0</v>
      </c>
      <c r="AV31" s="28">
        <v>0</v>
      </c>
      <c r="AW31" s="28">
        <v>0</v>
      </c>
      <c r="AX31" s="28">
        <v>302.5548472555675</v>
      </c>
      <c r="AY31" s="28">
        <v>156.3400943786737</v>
      </c>
      <c r="AZ31" s="28">
        <v>-6.298203493666695</v>
      </c>
      <c r="BA31" s="28">
        <v>452.59673814057453</v>
      </c>
      <c r="BB31" s="28">
        <v>728</v>
      </c>
      <c r="BD31" s="28">
        <v>728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1.2085843016362343</v>
      </c>
      <c r="E32" s="28">
        <v>20.510386530709035</v>
      </c>
      <c r="F32" s="28">
        <v>0.6753853450320133</v>
      </c>
      <c r="G32" s="28">
        <v>23.56739388190657</v>
      </c>
      <c r="H32" s="28">
        <v>2.9148209627697415</v>
      </c>
      <c r="I32" s="28">
        <v>4.514417832582405</v>
      </c>
      <c r="J32" s="28">
        <v>18.05767133032962</v>
      </c>
      <c r="K32" s="28">
        <v>11.05499170026085</v>
      </c>
      <c r="L32" s="28">
        <v>21.647877638131373</v>
      </c>
      <c r="M32" s="28">
        <v>21.36350486127579</v>
      </c>
      <c r="N32" s="28">
        <v>10.628432534977472</v>
      </c>
      <c r="O32" s="28">
        <v>10.130780175480199</v>
      </c>
      <c r="P32" s="28">
        <v>18.91078966089637</v>
      </c>
      <c r="Q32" s="28">
        <v>530.1064026559166</v>
      </c>
      <c r="R32" s="28">
        <v>1.066397913208442</v>
      </c>
      <c r="S32" s="28">
        <v>11.80147023950676</v>
      </c>
      <c r="T32" s="28">
        <v>5.723002134218638</v>
      </c>
      <c r="U32" s="28">
        <v>28.508370879772354</v>
      </c>
      <c r="V32" s="28">
        <v>52.3601375385345</v>
      </c>
      <c r="W32" s="28">
        <v>38.31923168129002</v>
      </c>
      <c r="X32" s="28">
        <v>6.114014702395067</v>
      </c>
      <c r="Y32" s="28">
        <v>2.132795826416884</v>
      </c>
      <c r="Z32" s="28">
        <v>18.697510078254684</v>
      </c>
      <c r="AA32" s="28">
        <v>1.0308513161014938</v>
      </c>
      <c r="AB32" s="28">
        <v>31.67201802229073</v>
      </c>
      <c r="AC32" s="28">
        <v>1.4574104813848707</v>
      </c>
      <c r="AD32" s="28">
        <v>22.998648328195397</v>
      </c>
      <c r="AE32" s="28">
        <v>3.910125681764287</v>
      </c>
      <c r="AF32" s="28">
        <v>10.912805311833056</v>
      </c>
      <c r="AG32" s="28">
        <v>35.65323689826891</v>
      </c>
      <c r="AH32" s="28">
        <v>32.80950912971307</v>
      </c>
      <c r="AI32" s="28">
        <v>11.23272468579559</v>
      </c>
      <c r="AJ32" s="28">
        <v>11.9792032250415</v>
      </c>
      <c r="AK32" s="28">
        <v>103.36950438700498</v>
      </c>
      <c r="AL32" s="28">
        <v>20.901399098885463</v>
      </c>
      <c r="AM32" s="28">
        <v>120.467417595447</v>
      </c>
      <c r="AN32" s="28">
        <v>201.5136589992886</v>
      </c>
      <c r="AO32" s="28">
        <v>124.27090348589043</v>
      </c>
      <c r="AP32" s="28">
        <v>454.7831633862936</v>
      </c>
      <c r="AQ32" s="28">
        <v>20.93694569599241</v>
      </c>
      <c r="AR32" s="28">
        <v>123.38223855821674</v>
      </c>
      <c r="AS32" s="28">
        <v>54.06637419966801</v>
      </c>
      <c r="AT32" s="28">
        <v>2247.362508892578</v>
      </c>
      <c r="AU32" s="28">
        <v>0</v>
      </c>
      <c r="AV32" s="28">
        <v>0</v>
      </c>
      <c r="AW32" s="28">
        <v>0</v>
      </c>
      <c r="AX32" s="28">
        <v>759.5241403841594</v>
      </c>
      <c r="AY32" s="28">
        <v>0</v>
      </c>
      <c r="AZ32" s="28">
        <v>-8.886649276737016</v>
      </c>
      <c r="BA32" s="28">
        <v>750.6374911074223</v>
      </c>
      <c r="BB32" s="28">
        <v>2998</v>
      </c>
      <c r="BD32" s="28">
        <v>2998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17.00771162913674</v>
      </c>
      <c r="E33" s="28">
        <v>53.0505442206848</v>
      </c>
      <c r="F33" s="28">
        <v>20.161459480897193</v>
      </c>
      <c r="G33" s="28">
        <v>15.768739258802274</v>
      </c>
      <c r="H33" s="28">
        <v>19.37302251795708</v>
      </c>
      <c r="I33" s="28">
        <v>10.024412814524302</v>
      </c>
      <c r="J33" s="28">
        <v>14.304499184770636</v>
      </c>
      <c r="K33" s="28">
        <v>25.11734896223505</v>
      </c>
      <c r="L33" s="28">
        <v>29.172167628784205</v>
      </c>
      <c r="M33" s="28">
        <v>33.564887850879124</v>
      </c>
      <c r="N33" s="28">
        <v>619.3735513153836</v>
      </c>
      <c r="O33" s="28">
        <v>294.5375225840568</v>
      </c>
      <c r="P33" s="28">
        <v>10.925483629313003</v>
      </c>
      <c r="Q33" s="28">
        <v>17.79614859207685</v>
      </c>
      <c r="R33" s="28">
        <v>41.674525183977444</v>
      </c>
      <c r="S33" s="28">
        <v>11.60128674040453</v>
      </c>
      <c r="T33" s="28">
        <v>21.513065703080244</v>
      </c>
      <c r="U33" s="28">
        <v>17.120345480985325</v>
      </c>
      <c r="V33" s="28">
        <v>24.892081258537875</v>
      </c>
      <c r="W33" s="28">
        <v>13.741329925527697</v>
      </c>
      <c r="X33" s="28">
        <v>6.1948618516723215</v>
      </c>
      <c r="Y33" s="28">
        <v>1.4642400740316397</v>
      </c>
      <c r="Z33" s="28">
        <v>15.092936147710748</v>
      </c>
      <c r="AA33" s="28">
        <v>1.8021416295774029</v>
      </c>
      <c r="AB33" s="28">
        <v>6.307495703520909</v>
      </c>
      <c r="AC33" s="28">
        <v>6.1948618516723215</v>
      </c>
      <c r="AD33" s="28">
        <v>4.392720222094919</v>
      </c>
      <c r="AE33" s="28">
        <v>3.8295509628519806</v>
      </c>
      <c r="AF33" s="28">
        <v>4.505354073943507</v>
      </c>
      <c r="AG33" s="28">
        <v>12.389723703344643</v>
      </c>
      <c r="AH33" s="28">
        <v>0.7884369629401137</v>
      </c>
      <c r="AI33" s="28">
        <v>40.2102851099458</v>
      </c>
      <c r="AJ33" s="28">
        <v>119.50451681135152</v>
      </c>
      <c r="AK33" s="28">
        <v>66.34133873881814</v>
      </c>
      <c r="AL33" s="28">
        <v>447.6069272462874</v>
      </c>
      <c r="AM33" s="28">
        <v>34.46595866566783</v>
      </c>
      <c r="AN33" s="28">
        <v>5.181157185035032</v>
      </c>
      <c r="AO33" s="28">
        <v>55.41585510950514</v>
      </c>
      <c r="AP33" s="28">
        <v>0.11263385184858768</v>
      </c>
      <c r="AQ33" s="28">
        <v>13.403428369981933</v>
      </c>
      <c r="AR33" s="28">
        <v>6.75803111091526</v>
      </c>
      <c r="AS33" s="28">
        <v>0</v>
      </c>
      <c r="AT33" s="28">
        <v>2162.6825893447317</v>
      </c>
      <c r="AU33" s="28">
        <v>0</v>
      </c>
      <c r="AV33" s="28">
        <v>0</v>
      </c>
      <c r="AW33" s="28">
        <v>0</v>
      </c>
      <c r="AX33" s="28">
        <v>375.5212620631913</v>
      </c>
      <c r="AY33" s="28">
        <v>0</v>
      </c>
      <c r="AZ33" s="28">
        <v>17.79614859207685</v>
      </c>
      <c r="BA33" s="28">
        <v>393.31741065526813</v>
      </c>
      <c r="BB33" s="28">
        <v>2556</v>
      </c>
      <c r="BD33" s="28">
        <v>2556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43.54103983632206</v>
      </c>
      <c r="F34" s="28">
        <v>88.00848477554459</v>
      </c>
      <c r="G34" s="28">
        <v>151.00403177277653</v>
      </c>
      <c r="H34" s="28">
        <v>174.16415934528823</v>
      </c>
      <c r="I34" s="28">
        <v>276.9951257672403</v>
      </c>
      <c r="J34" s="28">
        <v>80.78252497292092</v>
      </c>
      <c r="K34" s="28">
        <v>153.59796606089782</v>
      </c>
      <c r="L34" s="28">
        <v>21.307317366710794</v>
      </c>
      <c r="M34" s="28">
        <v>5.187868576242628</v>
      </c>
      <c r="N34" s="28">
        <v>0</v>
      </c>
      <c r="O34" s="28">
        <v>37.79732819833915</v>
      </c>
      <c r="P34" s="28">
        <v>10.746299193645445</v>
      </c>
      <c r="Q34" s="28">
        <v>158.2299915754002</v>
      </c>
      <c r="R34" s="28">
        <v>69.4803827175352</v>
      </c>
      <c r="S34" s="28">
        <v>179.53730894211097</v>
      </c>
      <c r="T34" s="28">
        <v>319.79504152124207</v>
      </c>
      <c r="U34" s="28">
        <v>356.6659646166807</v>
      </c>
      <c r="V34" s="28">
        <v>157.6741485136599</v>
      </c>
      <c r="W34" s="28">
        <v>55.399025153448065</v>
      </c>
      <c r="X34" s="28">
        <v>27.42159104585389</v>
      </c>
      <c r="Y34" s="28">
        <v>1.8528102058009386</v>
      </c>
      <c r="Z34" s="28">
        <v>24.45709471657239</v>
      </c>
      <c r="AA34" s="28">
        <v>0</v>
      </c>
      <c r="AB34" s="28">
        <v>18.528102058009388</v>
      </c>
      <c r="AC34" s="28">
        <v>0.5558430617402816</v>
      </c>
      <c r="AD34" s="28">
        <v>7.040678782043567</v>
      </c>
      <c r="AE34" s="28">
        <v>8.522926946684318</v>
      </c>
      <c r="AF34" s="28">
        <v>26.309904922373327</v>
      </c>
      <c r="AG34" s="28">
        <v>120.9885064388013</v>
      </c>
      <c r="AH34" s="28">
        <v>2.2233722469611266</v>
      </c>
      <c r="AI34" s="28">
        <v>142.8516668672524</v>
      </c>
      <c r="AJ34" s="28">
        <v>0</v>
      </c>
      <c r="AK34" s="28">
        <v>0</v>
      </c>
      <c r="AL34" s="28">
        <v>0</v>
      </c>
      <c r="AM34" s="28">
        <v>23.160127572511733</v>
      </c>
      <c r="AN34" s="28">
        <v>0</v>
      </c>
      <c r="AO34" s="28">
        <v>219.92857142857142</v>
      </c>
      <c r="AP34" s="28">
        <v>0</v>
      </c>
      <c r="AQ34" s="28">
        <v>0</v>
      </c>
      <c r="AR34" s="28">
        <v>184.1693344566133</v>
      </c>
      <c r="AS34" s="28">
        <v>0</v>
      </c>
      <c r="AT34" s="28">
        <v>3147.924539655795</v>
      </c>
      <c r="AU34" s="28">
        <v>0</v>
      </c>
      <c r="AV34" s="28">
        <v>0</v>
      </c>
      <c r="AW34" s="28">
        <v>0</v>
      </c>
      <c r="AX34" s="28">
        <v>23.715970634252017</v>
      </c>
      <c r="AY34" s="28">
        <v>0</v>
      </c>
      <c r="AZ34" s="28">
        <v>-92.64051029004693</v>
      </c>
      <c r="BA34" s="28">
        <v>-68.92453965579492</v>
      </c>
      <c r="BB34" s="28">
        <v>3079</v>
      </c>
      <c r="BD34" s="28">
        <v>3079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0.009022703868974647</v>
      </c>
      <c r="E35" s="28">
        <v>0.001618202324326975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0.0017162751924680037</v>
      </c>
      <c r="N35" s="28">
        <v>4.903643407051439E-05</v>
      </c>
      <c r="O35" s="28">
        <v>0</v>
      </c>
      <c r="P35" s="28">
        <v>0</v>
      </c>
      <c r="Q35" s="28">
        <v>0.00044132790663462955</v>
      </c>
      <c r="R35" s="28">
        <v>0.00034325503849360077</v>
      </c>
      <c r="S35" s="28">
        <v>0.0008826558132692591</v>
      </c>
      <c r="T35" s="28">
        <v>0.2598440641396558</v>
      </c>
      <c r="U35" s="28">
        <v>0.06801353405580346</v>
      </c>
      <c r="V35" s="28">
        <v>0.07247584955622027</v>
      </c>
      <c r="W35" s="28">
        <v>0</v>
      </c>
      <c r="X35" s="28">
        <v>0.0012259108517628599</v>
      </c>
      <c r="Y35" s="28">
        <v>0.00039229147256411513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0.0007355465110577159</v>
      </c>
      <c r="AF35" s="28">
        <v>0</v>
      </c>
      <c r="AG35" s="28">
        <v>0.00029421860442308635</v>
      </c>
      <c r="AH35" s="28">
        <v>0</v>
      </c>
      <c r="AI35" s="28">
        <v>0</v>
      </c>
      <c r="AJ35" s="28">
        <v>0.0005394007747756583</v>
      </c>
      <c r="AK35" s="28">
        <v>0.15873093708625508</v>
      </c>
      <c r="AL35" s="28">
        <v>0.017555043397244154</v>
      </c>
      <c r="AM35" s="28">
        <v>0</v>
      </c>
      <c r="AN35" s="28">
        <v>0</v>
      </c>
      <c r="AO35" s="28">
        <v>0.005295934879615554</v>
      </c>
      <c r="AP35" s="28">
        <v>0</v>
      </c>
      <c r="AQ35" s="28">
        <v>0.012896582160545286</v>
      </c>
      <c r="AR35" s="28">
        <v>0.0456529201196489</v>
      </c>
      <c r="AS35" s="28">
        <v>0</v>
      </c>
      <c r="AT35" s="28">
        <v>0.6577256901878096</v>
      </c>
      <c r="AU35" s="28">
        <v>0</v>
      </c>
      <c r="AV35" s="28">
        <v>0</v>
      </c>
      <c r="AW35" s="28">
        <v>0</v>
      </c>
      <c r="AX35" s="28">
        <v>0.3663021625067425</v>
      </c>
      <c r="AY35" s="28">
        <v>0</v>
      </c>
      <c r="AZ35" s="28">
        <v>-0.024027852694552054</v>
      </c>
      <c r="BA35" s="28">
        <v>0.3422743098121905</v>
      </c>
      <c r="BB35" s="28">
        <v>1</v>
      </c>
      <c r="BD35" s="28">
        <v>1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25.64914498141264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25.64914498141264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0.3508550185873606</v>
      </c>
      <c r="BA36" s="28">
        <v>0.3508550185873606</v>
      </c>
      <c r="BB36" s="28">
        <v>26</v>
      </c>
      <c r="BD36" s="28">
        <v>26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536.6139031677924</v>
      </c>
      <c r="E37" s="28">
        <v>201.7217383916054</v>
      </c>
      <c r="F37" s="28">
        <v>67.10950620955295</v>
      </c>
      <c r="G37" s="28">
        <v>57.27901213588796</v>
      </c>
      <c r="H37" s="28">
        <v>27.459846779104183</v>
      </c>
      <c r="I37" s="28">
        <v>49.61122675842927</v>
      </c>
      <c r="J37" s="28">
        <v>14.286984720393106</v>
      </c>
      <c r="K37" s="28">
        <v>29.294872339521643</v>
      </c>
      <c r="L37" s="28">
        <v>32.440630443094435</v>
      </c>
      <c r="M37" s="28">
        <v>78.25073282637325</v>
      </c>
      <c r="N37" s="28">
        <v>26.14911423594885</v>
      </c>
      <c r="O37" s="28">
        <v>75.8258776215359</v>
      </c>
      <c r="P37" s="28">
        <v>37.74909724287353</v>
      </c>
      <c r="Q37" s="28">
        <v>12.386422532817877</v>
      </c>
      <c r="R37" s="28">
        <v>33.227069968987635</v>
      </c>
      <c r="S37" s="28">
        <v>20.64403755469646</v>
      </c>
      <c r="T37" s="28">
        <v>51.3151790645312</v>
      </c>
      <c r="U37" s="28">
        <v>5.242930172621324</v>
      </c>
      <c r="V37" s="28">
        <v>2.162708696206296</v>
      </c>
      <c r="W37" s="28">
        <v>16.973986433861533</v>
      </c>
      <c r="X37" s="28">
        <v>36.30729144540267</v>
      </c>
      <c r="Y37" s="28">
        <v>7.012419105881021</v>
      </c>
      <c r="Z37" s="28">
        <v>8.323151649036351</v>
      </c>
      <c r="AA37" s="28">
        <v>9.764957446507216</v>
      </c>
      <c r="AB37" s="28">
        <v>27.85306654205078</v>
      </c>
      <c r="AC37" s="28">
        <v>27.001090388999817</v>
      </c>
      <c r="AD37" s="28">
        <v>11.993202769871276</v>
      </c>
      <c r="AE37" s="28">
        <v>31.981874052990072</v>
      </c>
      <c r="AF37" s="28">
        <v>39.321976294659926</v>
      </c>
      <c r="AG37" s="28">
        <v>20.44742767322316</v>
      </c>
      <c r="AH37" s="28">
        <v>10.092640582296047</v>
      </c>
      <c r="AI37" s="28">
        <v>188.94209609584092</v>
      </c>
      <c r="AJ37" s="28">
        <v>204.6708866137049</v>
      </c>
      <c r="AK37" s="28">
        <v>242.15783734794738</v>
      </c>
      <c r="AL37" s="28">
        <v>1910.851438038999</v>
      </c>
      <c r="AM37" s="28">
        <v>15.007887619128537</v>
      </c>
      <c r="AN37" s="28">
        <v>18.0225724683858</v>
      </c>
      <c r="AO37" s="28">
        <v>68.94453176997041</v>
      </c>
      <c r="AP37" s="28">
        <v>66.12645680218644</v>
      </c>
      <c r="AQ37" s="28">
        <v>6.6191993429344205</v>
      </c>
      <c r="AR37" s="28">
        <v>51.5117889460045</v>
      </c>
      <c r="AS37" s="28">
        <v>1.7039523061019302</v>
      </c>
      <c r="AT37" s="28">
        <v>4380.402622597958</v>
      </c>
      <c r="AU37" s="28">
        <v>0</v>
      </c>
      <c r="AV37" s="28">
        <v>0</v>
      </c>
      <c r="AW37" s="28">
        <v>0</v>
      </c>
      <c r="AX37" s="28">
        <v>234.62112522480425</v>
      </c>
      <c r="AY37" s="28">
        <v>0</v>
      </c>
      <c r="AZ37" s="28">
        <v>12.976252177237775</v>
      </c>
      <c r="BA37" s="28">
        <v>247.597377402042</v>
      </c>
      <c r="BB37" s="28">
        <v>4628</v>
      </c>
      <c r="BD37" s="28">
        <v>4628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157.36873274378775</v>
      </c>
      <c r="E38" s="28">
        <v>18.323756552358848</v>
      </c>
      <c r="F38" s="28">
        <v>0</v>
      </c>
      <c r="G38" s="28">
        <v>289.4075667240206</v>
      </c>
      <c r="H38" s="28">
        <v>161.68020487375455</v>
      </c>
      <c r="I38" s="28">
        <v>74.19324956984515</v>
      </c>
      <c r="J38" s="28">
        <v>33.952843023488455</v>
      </c>
      <c r="K38" s="28">
        <v>123.7751790644632</v>
      </c>
      <c r="L38" s="28">
        <v>283.12000320115243</v>
      </c>
      <c r="M38" s="28">
        <v>1.796446720819495</v>
      </c>
      <c r="N38" s="28">
        <v>0</v>
      </c>
      <c r="O38" s="28">
        <v>74.91182825817293</v>
      </c>
      <c r="P38" s="28">
        <v>12.395482373654517</v>
      </c>
      <c r="Q38" s="28">
        <v>44.37223400424153</v>
      </c>
      <c r="R38" s="28">
        <v>63.95350326117403</v>
      </c>
      <c r="S38" s="28">
        <v>55.68984834540435</v>
      </c>
      <c r="T38" s="28">
        <v>2824.0142451282463</v>
      </c>
      <c r="U38" s="28">
        <v>77.42685366732023</v>
      </c>
      <c r="V38" s="28">
        <v>16.527309831539355</v>
      </c>
      <c r="W38" s="28">
        <v>97.72670161258053</v>
      </c>
      <c r="X38" s="28">
        <v>6.646852867032132</v>
      </c>
      <c r="Y38" s="28">
        <v>0</v>
      </c>
      <c r="Z38" s="28">
        <v>0</v>
      </c>
      <c r="AA38" s="28">
        <v>0</v>
      </c>
      <c r="AB38" s="28">
        <v>12.754771717818414</v>
      </c>
      <c r="AC38" s="28">
        <v>10.77868032491697</v>
      </c>
      <c r="AD38" s="28">
        <v>16.706954503621304</v>
      </c>
      <c r="AE38" s="28">
        <v>0.5389340162458486</v>
      </c>
      <c r="AF38" s="28">
        <v>3.59289344163899</v>
      </c>
      <c r="AG38" s="28">
        <v>94.67274218718738</v>
      </c>
      <c r="AH38" s="28">
        <v>31.437817614341164</v>
      </c>
      <c r="AI38" s="28">
        <v>0</v>
      </c>
      <c r="AJ38" s="28">
        <v>151.79974790924732</v>
      </c>
      <c r="AK38" s="28">
        <v>106.88857988875995</v>
      </c>
      <c r="AL38" s="28">
        <v>1254.4587451482535</v>
      </c>
      <c r="AM38" s="28">
        <v>0</v>
      </c>
      <c r="AN38" s="28">
        <v>0</v>
      </c>
      <c r="AO38" s="28">
        <v>145.33253971429713</v>
      </c>
      <c r="AP38" s="28">
        <v>0</v>
      </c>
      <c r="AQ38" s="28">
        <v>9.521167620343324</v>
      </c>
      <c r="AR38" s="28">
        <v>81.19939178104117</v>
      </c>
      <c r="AS38" s="28">
        <v>0</v>
      </c>
      <c r="AT38" s="28">
        <v>6336.965807690769</v>
      </c>
      <c r="AU38" s="28">
        <v>0</v>
      </c>
      <c r="AV38" s="28">
        <v>0</v>
      </c>
      <c r="AW38" s="28">
        <v>0</v>
      </c>
      <c r="AX38" s="28">
        <v>2607.901704613661</v>
      </c>
      <c r="AY38" s="28">
        <v>0</v>
      </c>
      <c r="AZ38" s="28">
        <v>34.132487695570404</v>
      </c>
      <c r="BA38" s="28">
        <v>2642.0341923092315</v>
      </c>
      <c r="BB38" s="28">
        <v>8979</v>
      </c>
      <c r="BD38" s="28">
        <v>8979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9.809343709185894</v>
      </c>
      <c r="E39" s="28">
        <v>11.962614279494993</v>
      </c>
      <c r="F39" s="28">
        <v>141.15884849804092</v>
      </c>
      <c r="G39" s="28">
        <v>103.59623966042665</v>
      </c>
      <c r="H39" s="28">
        <v>633.7793045276449</v>
      </c>
      <c r="I39" s="28">
        <v>19.14018284719199</v>
      </c>
      <c r="J39" s="28">
        <v>368.68777209403567</v>
      </c>
      <c r="K39" s="28">
        <v>16.98691227688289</v>
      </c>
      <c r="L39" s="28">
        <v>14.355137135393992</v>
      </c>
      <c r="M39" s="28">
        <v>3.110279712668698</v>
      </c>
      <c r="N39" s="28">
        <v>0</v>
      </c>
      <c r="O39" s="28">
        <v>27.514012842838486</v>
      </c>
      <c r="P39" s="28">
        <v>122.25791793643883</v>
      </c>
      <c r="Q39" s="28">
        <v>212.9345341750109</v>
      </c>
      <c r="R39" s="28">
        <v>525.3980191554201</v>
      </c>
      <c r="S39" s="28">
        <v>325.62236068785376</v>
      </c>
      <c r="T39" s="28">
        <v>3421.7861885067477</v>
      </c>
      <c r="U39" s="28">
        <v>982.130632346539</v>
      </c>
      <c r="V39" s="28">
        <v>828.5306649978232</v>
      </c>
      <c r="W39" s="28">
        <v>363.184969525468</v>
      </c>
      <c r="X39" s="28">
        <v>187.33453961689162</v>
      </c>
      <c r="Y39" s="28">
        <v>16.50840770570309</v>
      </c>
      <c r="Z39" s="28">
        <v>249.77938615585546</v>
      </c>
      <c r="AA39" s="28">
        <v>0</v>
      </c>
      <c r="AB39" s="28">
        <v>19.61868741837179</v>
      </c>
      <c r="AC39" s="28">
        <v>7.416820853286896</v>
      </c>
      <c r="AD39" s="28">
        <v>45.21868197649108</v>
      </c>
      <c r="AE39" s="28">
        <v>0.23925228558989986</v>
      </c>
      <c r="AF39" s="28">
        <v>14.115884849804091</v>
      </c>
      <c r="AG39" s="28">
        <v>23.68597627340009</v>
      </c>
      <c r="AH39" s="28">
        <v>5.024297997387897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1.1962614279494994</v>
      </c>
      <c r="AQ39" s="28">
        <v>0</v>
      </c>
      <c r="AR39" s="28">
        <v>0</v>
      </c>
      <c r="AS39" s="28">
        <v>0</v>
      </c>
      <c r="AT39" s="28">
        <v>8702.084131475838</v>
      </c>
      <c r="AU39" s="28">
        <v>0</v>
      </c>
      <c r="AV39" s="28">
        <v>0</v>
      </c>
      <c r="AW39" s="28">
        <v>0</v>
      </c>
      <c r="AX39" s="28">
        <v>129.91399107531564</v>
      </c>
      <c r="AY39" s="28">
        <v>0</v>
      </c>
      <c r="AZ39" s="28">
        <v>-38.99812255115368</v>
      </c>
      <c r="BA39" s="28">
        <v>90.91586852416195</v>
      </c>
      <c r="BB39" s="28">
        <v>8793</v>
      </c>
      <c r="BD39" s="28">
        <v>8793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8.741260633021732</v>
      </c>
      <c r="F40" s="28">
        <v>0</v>
      </c>
      <c r="G40" s="28">
        <v>109.37235865219874</v>
      </c>
      <c r="H40" s="28">
        <v>32.40662478583666</v>
      </c>
      <c r="I40" s="28">
        <v>2.7716192251044514</v>
      </c>
      <c r="J40" s="28">
        <v>182.9268688568938</v>
      </c>
      <c r="K40" s="28">
        <v>106.38753794824011</v>
      </c>
      <c r="L40" s="28">
        <v>534.709308966305</v>
      </c>
      <c r="M40" s="28">
        <v>58.630406684901864</v>
      </c>
      <c r="N40" s="28">
        <v>6.182842886771469</v>
      </c>
      <c r="O40" s="28">
        <v>209.150650755959</v>
      </c>
      <c r="P40" s="28">
        <v>160.540713577204</v>
      </c>
      <c r="Q40" s="28">
        <v>316.39099461961587</v>
      </c>
      <c r="R40" s="28">
        <v>460.3019928461931</v>
      </c>
      <c r="S40" s="28">
        <v>3.8376266193753947</v>
      </c>
      <c r="T40" s="28">
        <v>389.7323033454567</v>
      </c>
      <c r="U40" s="28">
        <v>599.5225585379783</v>
      </c>
      <c r="V40" s="28">
        <v>89.97102407646759</v>
      </c>
      <c r="W40" s="28">
        <v>2715.9736391235083</v>
      </c>
      <c r="X40" s="28">
        <v>512.9627581231778</v>
      </c>
      <c r="Y40" s="28">
        <v>10.020469506146863</v>
      </c>
      <c r="Z40" s="28">
        <v>89.54462111875921</v>
      </c>
      <c r="AA40" s="28">
        <v>0</v>
      </c>
      <c r="AB40" s="28">
        <v>7.0356488021882235</v>
      </c>
      <c r="AC40" s="28">
        <v>0</v>
      </c>
      <c r="AD40" s="28">
        <v>23.452162673960743</v>
      </c>
      <c r="AE40" s="28">
        <v>0.21320147885418858</v>
      </c>
      <c r="AF40" s="28">
        <v>0</v>
      </c>
      <c r="AG40" s="28">
        <v>41.36108689771259</v>
      </c>
      <c r="AH40" s="28">
        <v>211.49586702335506</v>
      </c>
      <c r="AI40" s="28">
        <v>0</v>
      </c>
      <c r="AJ40" s="28">
        <v>1.066007394270943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6884.702155159457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208.29784484054227</v>
      </c>
      <c r="BA40" s="28">
        <v>208.29784484054227</v>
      </c>
      <c r="BB40" s="28">
        <v>7093</v>
      </c>
      <c r="BD40" s="28">
        <v>7093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D41" s="28">
        <v>0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2654.4713326680576</v>
      </c>
      <c r="E42" s="28">
        <v>7.770797423568902</v>
      </c>
      <c r="F42" s="28">
        <v>0</v>
      </c>
      <c r="G42" s="28">
        <v>1.157352807765581</v>
      </c>
      <c r="H42" s="28">
        <v>0.8266805769754151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2.645377846321328</v>
      </c>
      <c r="Q42" s="28">
        <v>5.952100154222988</v>
      </c>
      <c r="R42" s="28">
        <v>0</v>
      </c>
      <c r="S42" s="28">
        <v>832.6326771296381</v>
      </c>
      <c r="T42" s="28">
        <v>50.75818742629048</v>
      </c>
      <c r="U42" s="28">
        <v>35.21659257915268</v>
      </c>
      <c r="V42" s="28">
        <v>35.0512564637576</v>
      </c>
      <c r="W42" s="28">
        <v>0</v>
      </c>
      <c r="X42" s="28">
        <v>0</v>
      </c>
      <c r="Y42" s="28">
        <v>0</v>
      </c>
      <c r="Z42" s="28">
        <v>5.952100154222988</v>
      </c>
      <c r="AA42" s="28">
        <v>0</v>
      </c>
      <c r="AB42" s="28">
        <v>3.141386192506577</v>
      </c>
      <c r="AC42" s="28">
        <v>0</v>
      </c>
      <c r="AD42" s="28">
        <v>0</v>
      </c>
      <c r="AE42" s="28">
        <v>7.440125192778735</v>
      </c>
      <c r="AF42" s="28">
        <v>7.440125192778735</v>
      </c>
      <c r="AG42" s="28">
        <v>1.9840333847409963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3652.4401251927784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-7.440125192778735</v>
      </c>
      <c r="BA42" s="28">
        <v>-7.440125192778735</v>
      </c>
      <c r="BB42" s="28">
        <v>3645</v>
      </c>
      <c r="BD42" s="28">
        <v>3645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6.147415443522655</v>
      </c>
      <c r="H43" s="28">
        <v>4.531748564135291</v>
      </c>
      <c r="I43" s="28">
        <v>0.11821952776005105</v>
      </c>
      <c r="J43" s="28">
        <v>26.284141671984685</v>
      </c>
      <c r="K43" s="28">
        <v>8.432992980216975</v>
      </c>
      <c r="L43" s="28">
        <v>3.2707402680280793</v>
      </c>
      <c r="M43" s="28">
        <v>1.221601786853861</v>
      </c>
      <c r="N43" s="28">
        <v>30.06716656030632</v>
      </c>
      <c r="O43" s="28">
        <v>6.580887045309509</v>
      </c>
      <c r="P43" s="28">
        <v>11.703733248245054</v>
      </c>
      <c r="Q43" s="28">
        <v>32.07689853222718</v>
      </c>
      <c r="R43" s="28">
        <v>0.15762603701340142</v>
      </c>
      <c r="S43" s="28">
        <v>0</v>
      </c>
      <c r="T43" s="28">
        <v>0.11821952776005105</v>
      </c>
      <c r="U43" s="28">
        <v>3.3101467772814295</v>
      </c>
      <c r="V43" s="28">
        <v>0.669910657306956</v>
      </c>
      <c r="W43" s="28">
        <v>7.763082322910019</v>
      </c>
      <c r="X43" s="28">
        <v>0.43347160178685384</v>
      </c>
      <c r="Y43" s="28">
        <v>0</v>
      </c>
      <c r="Z43" s="28">
        <v>2.561423101467773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0.31525207402680283</v>
      </c>
      <c r="AH43" s="28">
        <v>0.5516911295469049</v>
      </c>
      <c r="AI43" s="28">
        <v>0</v>
      </c>
      <c r="AJ43" s="28">
        <v>198.21474154435228</v>
      </c>
      <c r="AK43" s="28">
        <v>0</v>
      </c>
      <c r="AL43" s="28">
        <v>2.797862156987875</v>
      </c>
      <c r="AM43" s="28">
        <v>0</v>
      </c>
      <c r="AN43" s="28">
        <v>0</v>
      </c>
      <c r="AO43" s="28">
        <v>15.841416719846839</v>
      </c>
      <c r="AP43" s="28">
        <v>0</v>
      </c>
      <c r="AQ43" s="28">
        <v>0.8669432035737077</v>
      </c>
      <c r="AR43" s="28">
        <v>53.47463305679643</v>
      </c>
      <c r="AS43" s="28">
        <v>0.039406509253350354</v>
      </c>
      <c r="AT43" s="28">
        <v>417.55137204850035</v>
      </c>
      <c r="AU43" s="28">
        <v>0</v>
      </c>
      <c r="AV43" s="28">
        <v>0</v>
      </c>
      <c r="AW43" s="28">
        <v>0</v>
      </c>
      <c r="AX43" s="28">
        <v>65.84827696234844</v>
      </c>
      <c r="AY43" s="28">
        <v>0</v>
      </c>
      <c r="AZ43" s="28">
        <v>10.600350989151245</v>
      </c>
      <c r="BA43" s="28">
        <v>76.44862795149969</v>
      </c>
      <c r="BB43" s="28">
        <v>494</v>
      </c>
      <c r="BD43" s="28">
        <v>494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1432.0010232796112</v>
      </c>
      <c r="E44" s="28">
        <v>42.27782041442824</v>
      </c>
      <c r="F44" s="28">
        <v>46.281401893067276</v>
      </c>
      <c r="G44" s="28">
        <v>42.75825019186493</v>
      </c>
      <c r="H44" s="28">
        <v>8.647735993860323</v>
      </c>
      <c r="I44" s="28">
        <v>7.046303402404707</v>
      </c>
      <c r="J44" s="28">
        <v>49.16398055768739</v>
      </c>
      <c r="K44" s="28">
        <v>3.5231517012023534</v>
      </c>
      <c r="L44" s="28">
        <v>46.92197492964953</v>
      </c>
      <c r="M44" s="28">
        <v>149.8940905602456</v>
      </c>
      <c r="N44" s="28">
        <v>0</v>
      </c>
      <c r="O44" s="28">
        <v>31.38807879253006</v>
      </c>
      <c r="P44" s="28">
        <v>164.9475569199284</v>
      </c>
      <c r="Q44" s="28">
        <v>298.66717830647224</v>
      </c>
      <c r="R44" s="28">
        <v>29.46635968278332</v>
      </c>
      <c r="S44" s="28">
        <v>96.72652852391916</v>
      </c>
      <c r="T44" s="28">
        <v>385.9452545408033</v>
      </c>
      <c r="U44" s="28">
        <v>574.4338705551291</v>
      </c>
      <c r="V44" s="28">
        <v>460.89229982092604</v>
      </c>
      <c r="W44" s="28">
        <v>89.19979534407777</v>
      </c>
      <c r="X44" s="28">
        <v>20.498337170631878</v>
      </c>
      <c r="Y44" s="28">
        <v>6.726016884113584</v>
      </c>
      <c r="Z44" s="28">
        <v>100.08953696597597</v>
      </c>
      <c r="AA44" s="28">
        <v>0.3202865182911231</v>
      </c>
      <c r="AB44" s="28">
        <v>28.185213609618827</v>
      </c>
      <c r="AC44" s="28">
        <v>7.847019698132515</v>
      </c>
      <c r="AD44" s="28">
        <v>10.249168585315939</v>
      </c>
      <c r="AE44" s="28">
        <v>27.064210795599898</v>
      </c>
      <c r="AF44" s="28">
        <v>11.370171399334868</v>
      </c>
      <c r="AG44" s="28">
        <v>94.00409311844462</v>
      </c>
      <c r="AH44" s="28">
        <v>9.288309030442568</v>
      </c>
      <c r="AI44" s="28">
        <v>104.41340496290611</v>
      </c>
      <c r="AJ44" s="28">
        <v>106.33512407265285</v>
      </c>
      <c r="AK44" s="28">
        <v>0</v>
      </c>
      <c r="AL44" s="28">
        <v>2.8825786646201075</v>
      </c>
      <c r="AM44" s="28">
        <v>0</v>
      </c>
      <c r="AN44" s="28">
        <v>29.306216423637757</v>
      </c>
      <c r="AO44" s="28">
        <v>241.17574827321567</v>
      </c>
      <c r="AP44" s="28">
        <v>109.53798925556409</v>
      </c>
      <c r="AQ44" s="28">
        <v>0</v>
      </c>
      <c r="AR44" s="28">
        <v>150.53466359682784</v>
      </c>
      <c r="AS44" s="28">
        <v>6.886160143259145</v>
      </c>
      <c r="AT44" s="28">
        <v>5026.8969045791755</v>
      </c>
      <c r="AU44" s="28">
        <v>0</v>
      </c>
      <c r="AV44" s="28">
        <v>0</v>
      </c>
      <c r="AW44" s="28">
        <v>0</v>
      </c>
      <c r="AX44" s="28">
        <v>134.68048094141724</v>
      </c>
      <c r="AY44" s="28">
        <v>0</v>
      </c>
      <c r="AZ44" s="28">
        <v>-153.5773855205935</v>
      </c>
      <c r="BA44" s="28">
        <v>-18.896904579176258</v>
      </c>
      <c r="BB44" s="28">
        <v>5008</v>
      </c>
      <c r="BD44" s="28">
        <v>5008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468.55937122851816</v>
      </c>
      <c r="E45" s="28">
        <v>0</v>
      </c>
      <c r="F45" s="28">
        <v>1.6101696605791</v>
      </c>
      <c r="G45" s="28">
        <v>2.9726209118383387</v>
      </c>
      <c r="H45" s="28">
        <v>0.6192960232996539</v>
      </c>
      <c r="I45" s="28">
        <v>16.720992629090652</v>
      </c>
      <c r="J45" s="28">
        <v>10.032595577454392</v>
      </c>
      <c r="K45" s="28">
        <v>17.588007061710172</v>
      </c>
      <c r="L45" s="28">
        <v>0</v>
      </c>
      <c r="M45" s="28">
        <v>6.812256256296193</v>
      </c>
      <c r="N45" s="28">
        <v>0.7431552279595847</v>
      </c>
      <c r="O45" s="28">
        <v>2.6010432978585465</v>
      </c>
      <c r="P45" s="28">
        <v>1.3624512512592386</v>
      </c>
      <c r="Q45" s="28">
        <v>3.3441985258181313</v>
      </c>
      <c r="R45" s="28">
        <v>0</v>
      </c>
      <c r="S45" s="28">
        <v>26.010432978585463</v>
      </c>
      <c r="T45" s="28">
        <v>6.812256256296193</v>
      </c>
      <c r="U45" s="28">
        <v>11.2711876240537</v>
      </c>
      <c r="V45" s="28">
        <v>369.7197259098934</v>
      </c>
      <c r="W45" s="28">
        <v>0.12385920465993078</v>
      </c>
      <c r="X45" s="28">
        <v>0</v>
      </c>
      <c r="Y45" s="28">
        <v>1.7340288652390308</v>
      </c>
      <c r="Z45" s="28">
        <v>20.312909564228647</v>
      </c>
      <c r="AA45" s="28">
        <v>0</v>
      </c>
      <c r="AB45" s="28">
        <v>0.6192960232996539</v>
      </c>
      <c r="AC45" s="28">
        <v>32.079534006922074</v>
      </c>
      <c r="AD45" s="28">
        <v>33.31812605352138</v>
      </c>
      <c r="AE45" s="28">
        <v>0.12385920465993078</v>
      </c>
      <c r="AF45" s="28">
        <v>0</v>
      </c>
      <c r="AG45" s="28">
        <v>12.633638875312938</v>
      </c>
      <c r="AH45" s="28">
        <v>0.9908736372794462</v>
      </c>
      <c r="AI45" s="28">
        <v>26.010432978585463</v>
      </c>
      <c r="AJ45" s="28">
        <v>2.724902502518477</v>
      </c>
      <c r="AK45" s="28">
        <v>0</v>
      </c>
      <c r="AL45" s="28">
        <v>14.863104559191694</v>
      </c>
      <c r="AM45" s="28">
        <v>27.744461843824492</v>
      </c>
      <c r="AN45" s="28">
        <v>2.105606479218823</v>
      </c>
      <c r="AO45" s="28">
        <v>747.7380185320021</v>
      </c>
      <c r="AP45" s="28">
        <v>48.67666743135279</v>
      </c>
      <c r="AQ45" s="28">
        <v>5.573664209696885</v>
      </c>
      <c r="AR45" s="28">
        <v>1254.3221655911188</v>
      </c>
      <c r="AS45" s="28">
        <v>37.0339021933193</v>
      </c>
      <c r="AT45" s="28">
        <v>3215.508812176463</v>
      </c>
      <c r="AU45" s="28">
        <v>0</v>
      </c>
      <c r="AV45" s="28">
        <v>0</v>
      </c>
      <c r="AW45" s="28">
        <v>0</v>
      </c>
      <c r="AX45" s="28">
        <v>9211.285191354393</v>
      </c>
      <c r="AY45" s="28">
        <v>0</v>
      </c>
      <c r="AZ45" s="28">
        <v>-8.794003530855086</v>
      </c>
      <c r="BA45" s="28">
        <v>9202.491187823538</v>
      </c>
      <c r="BB45" s="28">
        <v>12418</v>
      </c>
      <c r="BD45" s="28">
        <v>12418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52.829387520368066</v>
      </c>
      <c r="E46" s="28">
        <v>14.237707274992811</v>
      </c>
      <c r="F46" s="28">
        <v>2.060720789801591</v>
      </c>
      <c r="G46" s="28">
        <v>1.4362599444071698</v>
      </c>
      <c r="H46" s="28">
        <v>27.913399789130644</v>
      </c>
      <c r="I46" s="28">
        <v>30.036566663471678</v>
      </c>
      <c r="J46" s="28">
        <v>84.36466021278635</v>
      </c>
      <c r="K46" s="28">
        <v>104.03517684271063</v>
      </c>
      <c r="L46" s="28">
        <v>50.64377456148759</v>
      </c>
      <c r="M46" s="28">
        <v>77.80782133614493</v>
      </c>
      <c r="N46" s="28">
        <v>210.06862839068341</v>
      </c>
      <c r="O46" s="28">
        <v>93.66912680916323</v>
      </c>
      <c r="P46" s="28">
        <v>48.39571551806767</v>
      </c>
      <c r="Q46" s="28">
        <v>101.72467171475127</v>
      </c>
      <c r="R46" s="28">
        <v>12.926339499664527</v>
      </c>
      <c r="S46" s="28">
        <v>15.299290712163328</v>
      </c>
      <c r="T46" s="28">
        <v>13.738138598677272</v>
      </c>
      <c r="U46" s="28">
        <v>56.26392217003738</v>
      </c>
      <c r="V46" s="28">
        <v>68.25357040161028</v>
      </c>
      <c r="W46" s="28">
        <v>128.2642576440142</v>
      </c>
      <c r="X46" s="28">
        <v>17.235119332886036</v>
      </c>
      <c r="Y46" s="28">
        <v>4.05899549506374</v>
      </c>
      <c r="Z46" s="28">
        <v>22.293252180580847</v>
      </c>
      <c r="AA46" s="28">
        <v>9.55425093453465</v>
      </c>
      <c r="AB46" s="28">
        <v>16.735550656570496</v>
      </c>
      <c r="AC46" s="28">
        <v>34.969807342087606</v>
      </c>
      <c r="AD46" s="28">
        <v>33.720885651298765</v>
      </c>
      <c r="AE46" s="28">
        <v>9.55425093453465</v>
      </c>
      <c r="AF46" s="28">
        <v>34.657576919390394</v>
      </c>
      <c r="AG46" s="28">
        <v>129.82540975750024</v>
      </c>
      <c r="AH46" s="28">
        <v>57.825074283523435</v>
      </c>
      <c r="AI46" s="28">
        <v>8.867344004600785</v>
      </c>
      <c r="AJ46" s="28">
        <v>273.2640659445989</v>
      </c>
      <c r="AK46" s="28">
        <v>126.32842902329148</v>
      </c>
      <c r="AL46" s="28">
        <v>48.02103901083102</v>
      </c>
      <c r="AM46" s="28">
        <v>143.43865618709862</v>
      </c>
      <c r="AN46" s="28">
        <v>1.248921690788843</v>
      </c>
      <c r="AO46" s="28">
        <v>190.89768043707468</v>
      </c>
      <c r="AP46" s="28">
        <v>153.18024537525162</v>
      </c>
      <c r="AQ46" s="28">
        <v>7.930652736509154</v>
      </c>
      <c r="AR46" s="28">
        <v>1.3738138598677274</v>
      </c>
      <c r="AS46" s="28">
        <v>19.420732291766512</v>
      </c>
      <c r="AT46" s="28">
        <v>2538.370890443784</v>
      </c>
      <c r="AU46" s="28">
        <v>0</v>
      </c>
      <c r="AV46" s="28">
        <v>0</v>
      </c>
      <c r="AW46" s="28">
        <v>0</v>
      </c>
      <c r="AX46" s="28">
        <v>89.17300872232339</v>
      </c>
      <c r="AY46" s="28">
        <v>0</v>
      </c>
      <c r="AZ46" s="28">
        <v>-21.54389916610754</v>
      </c>
      <c r="BA46" s="28">
        <v>67.62910955621585</v>
      </c>
      <c r="BB46" s="28">
        <v>2606</v>
      </c>
      <c r="BD46" s="28">
        <v>2606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0.669481302774427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2.0084439083232812</v>
      </c>
      <c r="P47" s="28">
        <v>0.669481302774427</v>
      </c>
      <c r="Q47" s="28">
        <v>0.5207076799356655</v>
      </c>
      <c r="R47" s="28">
        <v>0</v>
      </c>
      <c r="S47" s="28">
        <v>0</v>
      </c>
      <c r="T47" s="28">
        <v>0</v>
      </c>
      <c r="U47" s="28">
        <v>0</v>
      </c>
      <c r="V47" s="28">
        <v>4.0168878166465625</v>
      </c>
      <c r="W47" s="28">
        <v>0.5950944913550462</v>
      </c>
      <c r="X47" s="28">
        <v>317.48291113791714</v>
      </c>
      <c r="Y47" s="28">
        <v>61.220345798150376</v>
      </c>
      <c r="Z47" s="28">
        <v>2.231604342581423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0.37193405709690386</v>
      </c>
      <c r="AP47" s="28">
        <v>0</v>
      </c>
      <c r="AQ47" s="28">
        <v>0</v>
      </c>
      <c r="AR47" s="28">
        <v>0</v>
      </c>
      <c r="AS47" s="28">
        <v>0</v>
      </c>
      <c r="AT47" s="28">
        <v>389.78689183755523</v>
      </c>
      <c r="AU47" s="28">
        <v>0</v>
      </c>
      <c r="AV47" s="28">
        <v>0</v>
      </c>
      <c r="AW47" s="28">
        <v>0</v>
      </c>
      <c r="AX47" s="28">
        <v>1.4877362283876154</v>
      </c>
      <c r="AY47" s="28">
        <v>0</v>
      </c>
      <c r="AZ47" s="28">
        <v>-21.274628065942903</v>
      </c>
      <c r="BA47" s="28">
        <v>-19.786891837555288</v>
      </c>
      <c r="BB47" s="28">
        <v>370</v>
      </c>
      <c r="BD47" s="28">
        <v>370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7.372125883108542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9.887732819524727</v>
      </c>
      <c r="Q48" s="28">
        <v>0</v>
      </c>
      <c r="R48" s="28">
        <v>0.17469492614001284</v>
      </c>
      <c r="S48" s="28">
        <v>0</v>
      </c>
      <c r="T48" s="28">
        <v>0</v>
      </c>
      <c r="U48" s="28">
        <v>3.9830443159922932</v>
      </c>
      <c r="V48" s="28">
        <v>0.9782915863840719</v>
      </c>
      <c r="W48" s="28">
        <v>0</v>
      </c>
      <c r="X48" s="28">
        <v>34.76429030186255</v>
      </c>
      <c r="Y48" s="28">
        <v>156.87604367373154</v>
      </c>
      <c r="Z48" s="28">
        <v>0.5590237636480411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0.8035966602440592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1.0831085420680797</v>
      </c>
      <c r="AP48" s="28">
        <v>0</v>
      </c>
      <c r="AQ48" s="28">
        <v>0</v>
      </c>
      <c r="AR48" s="28">
        <v>0</v>
      </c>
      <c r="AS48" s="28">
        <v>38.328066795118815</v>
      </c>
      <c r="AT48" s="28">
        <v>254.81001926782272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17.189980732177265</v>
      </c>
      <c r="BA48" s="28">
        <v>17.189980732177265</v>
      </c>
      <c r="BB48" s="28">
        <v>272</v>
      </c>
      <c r="BD48" s="28">
        <v>272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6.8441704035874436</v>
      </c>
      <c r="H49" s="28">
        <v>0</v>
      </c>
      <c r="I49" s="28">
        <v>0</v>
      </c>
      <c r="J49" s="28">
        <v>0</v>
      </c>
      <c r="K49" s="28">
        <v>7.7774663677130045</v>
      </c>
      <c r="L49" s="28">
        <v>0</v>
      </c>
      <c r="M49" s="28">
        <v>0</v>
      </c>
      <c r="N49" s="28">
        <v>0</v>
      </c>
      <c r="O49" s="28">
        <v>2.7998878923766815</v>
      </c>
      <c r="P49" s="28">
        <v>0</v>
      </c>
      <c r="Q49" s="28">
        <v>4.355381165919282</v>
      </c>
      <c r="R49" s="28">
        <v>9.021860986547084</v>
      </c>
      <c r="S49" s="28">
        <v>0</v>
      </c>
      <c r="T49" s="28">
        <v>0</v>
      </c>
      <c r="U49" s="28">
        <v>0</v>
      </c>
      <c r="V49" s="28">
        <v>6.533071748878923</v>
      </c>
      <c r="W49" s="28">
        <v>0</v>
      </c>
      <c r="X49" s="28">
        <v>459.80381165919283</v>
      </c>
      <c r="Y49" s="28">
        <v>62.53082959641256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11.199551569506726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570.8660313901346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-15.866031390134529</v>
      </c>
      <c r="BA49" s="28">
        <v>-15.866031390134529</v>
      </c>
      <c r="BB49" s="28">
        <v>555</v>
      </c>
      <c r="BD49" s="28">
        <v>555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1.087971274685817</v>
      </c>
      <c r="P50" s="28">
        <v>55.622531418312384</v>
      </c>
      <c r="Q50" s="28">
        <v>0</v>
      </c>
      <c r="R50" s="28">
        <v>18.087522441651704</v>
      </c>
      <c r="S50" s="28">
        <v>0</v>
      </c>
      <c r="T50" s="28">
        <v>0.9519748653500898</v>
      </c>
      <c r="U50" s="28">
        <v>0</v>
      </c>
      <c r="V50" s="28">
        <v>0.40798922800718135</v>
      </c>
      <c r="W50" s="28">
        <v>0.8159784560143627</v>
      </c>
      <c r="X50" s="28">
        <v>58.070466786355475</v>
      </c>
      <c r="Y50" s="28">
        <v>370.4542190305207</v>
      </c>
      <c r="Z50" s="28">
        <v>14.279622980251347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11.423698384201078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4.623877917414721</v>
      </c>
      <c r="AP50" s="28">
        <v>0</v>
      </c>
      <c r="AQ50" s="28">
        <v>0</v>
      </c>
      <c r="AR50" s="28">
        <v>0</v>
      </c>
      <c r="AS50" s="28">
        <v>61.47037701974865</v>
      </c>
      <c r="AT50" s="28">
        <v>597.2962298025135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8.703770197486536</v>
      </c>
      <c r="BA50" s="28">
        <v>8.703770197486536</v>
      </c>
      <c r="BB50" s="28">
        <v>606</v>
      </c>
      <c r="BD50" s="28">
        <v>606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24.04841318749037</v>
      </c>
      <c r="E51" s="28">
        <v>18.7757664458481</v>
      </c>
      <c r="F51" s="28">
        <v>0</v>
      </c>
      <c r="G51" s="28">
        <v>6.472924048682792</v>
      </c>
      <c r="H51" s="28">
        <v>0</v>
      </c>
      <c r="I51" s="28">
        <v>0</v>
      </c>
      <c r="J51" s="28">
        <v>0</v>
      </c>
      <c r="K51" s="28">
        <v>10.116623016484363</v>
      </c>
      <c r="L51" s="28">
        <v>0.9002079802803883</v>
      </c>
      <c r="M51" s="28">
        <v>0</v>
      </c>
      <c r="N51" s="28">
        <v>0</v>
      </c>
      <c r="O51" s="28">
        <v>0</v>
      </c>
      <c r="P51" s="28">
        <v>7.158796795563087</v>
      </c>
      <c r="Q51" s="28">
        <v>17.704090278847637</v>
      </c>
      <c r="R51" s="28">
        <v>10.288091203204436</v>
      </c>
      <c r="S51" s="28">
        <v>4.372438761361885</v>
      </c>
      <c r="T51" s="28">
        <v>0</v>
      </c>
      <c r="U51" s="28">
        <v>0.9430750269604067</v>
      </c>
      <c r="V51" s="28">
        <v>1.9718841472808504</v>
      </c>
      <c r="W51" s="28">
        <v>11.016830996764751</v>
      </c>
      <c r="X51" s="28">
        <v>105.75300415960561</v>
      </c>
      <c r="Y51" s="28">
        <v>245.75677861654597</v>
      </c>
      <c r="Z51" s="28">
        <v>22.505199507009706</v>
      </c>
      <c r="AA51" s="28">
        <v>0</v>
      </c>
      <c r="AB51" s="28">
        <v>24.60568479433061</v>
      </c>
      <c r="AC51" s="28">
        <v>0</v>
      </c>
      <c r="AD51" s="28">
        <v>0</v>
      </c>
      <c r="AE51" s="28">
        <v>1.328878447080573</v>
      </c>
      <c r="AF51" s="28">
        <v>0.3858034201201664</v>
      </c>
      <c r="AG51" s="28">
        <v>0.9002079802803883</v>
      </c>
      <c r="AH51" s="28">
        <v>1.7575489138807578</v>
      </c>
      <c r="AI51" s="28">
        <v>0</v>
      </c>
      <c r="AJ51" s="28">
        <v>9.0449468494839</v>
      </c>
      <c r="AK51" s="28">
        <v>32.19315205669388</v>
      </c>
      <c r="AL51" s="28">
        <v>18.475697119087968</v>
      </c>
      <c r="AM51" s="28">
        <v>0</v>
      </c>
      <c r="AN51" s="28">
        <v>0</v>
      </c>
      <c r="AO51" s="28">
        <v>56.92743799106455</v>
      </c>
      <c r="AP51" s="28">
        <v>0</v>
      </c>
      <c r="AQ51" s="28">
        <v>0.5144045601602218</v>
      </c>
      <c r="AR51" s="28">
        <v>1.1145432136804807</v>
      </c>
      <c r="AS51" s="28">
        <v>11.959906023725157</v>
      </c>
      <c r="AT51" s="28">
        <v>646.9923355415191</v>
      </c>
      <c r="AU51" s="28">
        <v>0</v>
      </c>
      <c r="AV51" s="28">
        <v>0</v>
      </c>
      <c r="AW51" s="28">
        <v>0</v>
      </c>
      <c r="AX51" s="28">
        <v>464.07864735788013</v>
      </c>
      <c r="AY51" s="28">
        <v>0</v>
      </c>
      <c r="AZ51" s="28">
        <v>1.9290171006008319</v>
      </c>
      <c r="BA51" s="28">
        <v>466.007664458481</v>
      </c>
      <c r="BB51" s="28">
        <v>1113</v>
      </c>
      <c r="BD51" s="28">
        <v>1113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0.2038100208768267</v>
      </c>
      <c r="F52" s="28">
        <v>0</v>
      </c>
      <c r="G52" s="28">
        <v>0</v>
      </c>
      <c r="H52" s="28">
        <v>0</v>
      </c>
      <c r="I52" s="28">
        <v>0</v>
      </c>
      <c r="J52" s="28">
        <v>0.3226991997216423</v>
      </c>
      <c r="K52" s="28">
        <v>0.01698416840640223</v>
      </c>
      <c r="L52" s="28">
        <v>0</v>
      </c>
      <c r="M52" s="28">
        <v>0</v>
      </c>
      <c r="N52" s="28">
        <v>0</v>
      </c>
      <c r="O52" s="28">
        <v>1.1379392832289492</v>
      </c>
      <c r="P52" s="28">
        <v>0.03396833681280446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4.364931280445372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0.6793667362560891</v>
      </c>
      <c r="AJ52" s="28">
        <v>0.7303192414752958</v>
      </c>
      <c r="AK52" s="28">
        <v>4.789535490605428</v>
      </c>
      <c r="AL52" s="28">
        <v>9.969706854558106</v>
      </c>
      <c r="AM52" s="28">
        <v>1.4096859777313848</v>
      </c>
      <c r="AN52" s="28">
        <v>4.908424669450244</v>
      </c>
      <c r="AO52" s="28">
        <v>24.389265831593598</v>
      </c>
      <c r="AP52" s="28">
        <v>12.04177540013918</v>
      </c>
      <c r="AQ52" s="28">
        <v>0</v>
      </c>
      <c r="AR52" s="28">
        <v>2.0890527139874737</v>
      </c>
      <c r="AS52" s="28">
        <v>0</v>
      </c>
      <c r="AT52" s="28">
        <v>67.0874652052888</v>
      </c>
      <c r="AU52" s="28">
        <v>0</v>
      </c>
      <c r="AV52" s="28">
        <v>0</v>
      </c>
      <c r="AW52" s="28">
        <v>0</v>
      </c>
      <c r="AX52" s="28">
        <v>713.5388830897704</v>
      </c>
      <c r="AY52" s="28">
        <v>0</v>
      </c>
      <c r="AZ52" s="28">
        <v>0.373651704940849</v>
      </c>
      <c r="BA52" s="28">
        <v>713.9125347947112</v>
      </c>
      <c r="BB52" s="28">
        <v>781</v>
      </c>
      <c r="BD52" s="28">
        <v>781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0.47924588720329825</v>
      </c>
      <c r="F53" s="28">
        <v>0</v>
      </c>
      <c r="G53" s="28">
        <v>0</v>
      </c>
      <c r="H53" s="28">
        <v>0</v>
      </c>
      <c r="I53" s="28">
        <v>0</v>
      </c>
      <c r="J53" s="28">
        <v>1.2165472521314493</v>
      </c>
      <c r="K53" s="28">
        <v>1.5483328663491174</v>
      </c>
      <c r="L53" s="28">
        <v>0</v>
      </c>
      <c r="M53" s="28">
        <v>0.6267061601889284</v>
      </c>
      <c r="N53" s="28">
        <v>3.4284513469159026</v>
      </c>
      <c r="O53" s="28">
        <v>0</v>
      </c>
      <c r="P53" s="28">
        <v>0.14746027298563025</v>
      </c>
      <c r="Q53" s="28">
        <v>1.5114677981027098</v>
      </c>
      <c r="R53" s="28">
        <v>0.03686506824640756</v>
      </c>
      <c r="S53" s="28">
        <v>0</v>
      </c>
      <c r="T53" s="28">
        <v>0.07373013649281512</v>
      </c>
      <c r="U53" s="28">
        <v>0</v>
      </c>
      <c r="V53" s="28">
        <v>0.11059520473922267</v>
      </c>
      <c r="W53" s="28">
        <v>0</v>
      </c>
      <c r="X53" s="28">
        <v>0</v>
      </c>
      <c r="Y53" s="28">
        <v>2.728015050234159</v>
      </c>
      <c r="Z53" s="28">
        <v>234.86734979786254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0.18432534123203778</v>
      </c>
      <c r="AP53" s="28">
        <v>0</v>
      </c>
      <c r="AQ53" s="28">
        <v>0</v>
      </c>
      <c r="AR53" s="28">
        <v>0.03686506824640756</v>
      </c>
      <c r="AS53" s="28">
        <v>5.566625305207541</v>
      </c>
      <c r="AT53" s="28">
        <v>252.56258255613818</v>
      </c>
      <c r="AU53" s="28">
        <v>0</v>
      </c>
      <c r="AV53" s="28">
        <v>0</v>
      </c>
      <c r="AW53" s="28">
        <v>0</v>
      </c>
      <c r="AX53" s="28">
        <v>670.9442420846176</v>
      </c>
      <c r="AY53" s="28">
        <v>0</v>
      </c>
      <c r="AZ53" s="28">
        <v>-2.5068246407557138</v>
      </c>
      <c r="BA53" s="28">
        <v>668.4374174438618</v>
      </c>
      <c r="BB53" s="28">
        <v>921</v>
      </c>
      <c r="BD53" s="28">
        <v>921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0.0004433606739082243</v>
      </c>
      <c r="F54" s="28">
        <v>0</v>
      </c>
      <c r="G54" s="28">
        <v>0.001330082021724673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0.0008867213478164486</v>
      </c>
      <c r="Q54" s="28">
        <v>0.0008867213478164486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0.0022168033695411215</v>
      </c>
      <c r="AA54" s="28">
        <v>0.6437596985147418</v>
      </c>
      <c r="AB54" s="28">
        <v>0.0022168033695411215</v>
      </c>
      <c r="AC54" s="28">
        <v>0.0008867213478164486</v>
      </c>
      <c r="AD54" s="28">
        <v>0.0004433606739082243</v>
      </c>
      <c r="AE54" s="28">
        <v>0</v>
      </c>
      <c r="AF54" s="28">
        <v>0</v>
      </c>
      <c r="AG54" s="28">
        <v>0.10862336510751497</v>
      </c>
      <c r="AH54" s="28">
        <v>0</v>
      </c>
      <c r="AI54" s="28">
        <v>0</v>
      </c>
      <c r="AJ54" s="28">
        <v>0.027931722456218132</v>
      </c>
      <c r="AK54" s="28">
        <v>0.19773886056306805</v>
      </c>
      <c r="AL54" s="28">
        <v>0.01862114830414542</v>
      </c>
      <c r="AM54" s="28">
        <v>0.0035468853912657946</v>
      </c>
      <c r="AN54" s="28">
        <v>0.015517623586787852</v>
      </c>
      <c r="AO54" s="28">
        <v>0.25094214143205495</v>
      </c>
      <c r="AP54" s="28">
        <v>0.005763688760806916</v>
      </c>
      <c r="AQ54" s="28">
        <v>0.0004433606739082243</v>
      </c>
      <c r="AR54" s="28">
        <v>0.1440922190201729</v>
      </c>
      <c r="AS54" s="28">
        <v>0.07758811793393926</v>
      </c>
      <c r="AT54" s="28">
        <v>1.5038794058966969</v>
      </c>
      <c r="AU54" s="28">
        <v>0</v>
      </c>
      <c r="AV54" s="28">
        <v>0</v>
      </c>
      <c r="AW54" s="28">
        <v>0</v>
      </c>
      <c r="AX54" s="28">
        <v>2.4012414098869432</v>
      </c>
      <c r="AY54" s="28">
        <v>0</v>
      </c>
      <c r="AZ54" s="28">
        <v>0.09487918421636</v>
      </c>
      <c r="BA54" s="28">
        <v>2.496120594103303</v>
      </c>
      <c r="BB54" s="28">
        <v>4</v>
      </c>
      <c r="BD54" s="28">
        <v>4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2.4135668923162816</v>
      </c>
      <c r="AC55" s="28">
        <v>0.16456137902156467</v>
      </c>
      <c r="AD55" s="28">
        <v>0.02742689650359411</v>
      </c>
      <c r="AE55" s="28">
        <v>0</v>
      </c>
      <c r="AF55" s="28">
        <v>0</v>
      </c>
      <c r="AG55" s="28">
        <v>0.10970758601437644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10.915904808430456</v>
      </c>
      <c r="AP55" s="28">
        <v>0</v>
      </c>
      <c r="AQ55" s="28">
        <v>0</v>
      </c>
      <c r="AR55" s="28">
        <v>8.310349640589015</v>
      </c>
      <c r="AS55" s="28">
        <v>5.211110335682881</v>
      </c>
      <c r="AT55" s="28">
        <v>27.152627538558168</v>
      </c>
      <c r="AU55" s="28">
        <v>0</v>
      </c>
      <c r="AV55" s="28">
        <v>0</v>
      </c>
      <c r="AW55" s="28">
        <v>0</v>
      </c>
      <c r="AX55" s="28">
        <v>367.4107055621467</v>
      </c>
      <c r="AY55" s="28">
        <v>0</v>
      </c>
      <c r="AZ55" s="28">
        <v>-1.5633331007048643</v>
      </c>
      <c r="BA55" s="28">
        <v>365.8473724614418</v>
      </c>
      <c r="BB55" s="28">
        <v>393</v>
      </c>
      <c r="BD55" s="28">
        <v>393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0.327363184079602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1.9407960199004974</v>
      </c>
      <c r="AC56" s="28">
        <v>0</v>
      </c>
      <c r="AD56" s="28">
        <v>0.023383084577114428</v>
      </c>
      <c r="AE56" s="28">
        <v>0</v>
      </c>
      <c r="AF56" s="28">
        <v>0</v>
      </c>
      <c r="AG56" s="28">
        <v>88.73880597014926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8.97910447761194</v>
      </c>
      <c r="AP56" s="28">
        <v>0</v>
      </c>
      <c r="AQ56" s="28">
        <v>0</v>
      </c>
      <c r="AR56" s="28">
        <v>1.0756218905472636</v>
      </c>
      <c r="AS56" s="28">
        <v>1.917412935323383</v>
      </c>
      <c r="AT56" s="28">
        <v>103.00248756218905</v>
      </c>
      <c r="AU56" s="28">
        <v>0</v>
      </c>
      <c r="AV56" s="28">
        <v>0</v>
      </c>
      <c r="AW56" s="28">
        <v>0</v>
      </c>
      <c r="AX56" s="28">
        <v>90.49253731343283</v>
      </c>
      <c r="AY56" s="28">
        <v>0</v>
      </c>
      <c r="AZ56" s="28">
        <v>-5.4950248756218905</v>
      </c>
      <c r="BA56" s="28">
        <v>84.99751243781094</v>
      </c>
      <c r="BB56" s="28">
        <v>188</v>
      </c>
      <c r="BD56" s="28">
        <v>188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844.9539866401365</v>
      </c>
      <c r="E57" s="28">
        <v>0.7379015065378055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6.016735361000568</v>
      </c>
      <c r="R57" s="28">
        <v>0</v>
      </c>
      <c r="S57" s="28">
        <v>0</v>
      </c>
      <c r="T57" s="28">
        <v>0</v>
      </c>
      <c r="U57" s="28">
        <v>0.11352330869812392</v>
      </c>
      <c r="V57" s="28">
        <v>0.7379015065378055</v>
      </c>
      <c r="W57" s="28">
        <v>0</v>
      </c>
      <c r="X57" s="28">
        <v>0</v>
      </c>
      <c r="Y57" s="28">
        <v>0</v>
      </c>
      <c r="Z57" s="28">
        <v>0</v>
      </c>
      <c r="AA57" s="28">
        <v>0.7946631608868676</v>
      </c>
      <c r="AB57" s="28">
        <v>74.86862208641274</v>
      </c>
      <c r="AC57" s="28">
        <v>18.220491046048892</v>
      </c>
      <c r="AD57" s="28">
        <v>8.514248152359295</v>
      </c>
      <c r="AE57" s="28">
        <v>0.7946631608868676</v>
      </c>
      <c r="AF57" s="28">
        <v>6.016735361000568</v>
      </c>
      <c r="AG57" s="28">
        <v>145.30983513359863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69.07893334280841</v>
      </c>
      <c r="AP57" s="28">
        <v>0</v>
      </c>
      <c r="AQ57" s="28">
        <v>0</v>
      </c>
      <c r="AR57" s="28">
        <v>8.68453311540648</v>
      </c>
      <c r="AS57" s="28">
        <v>14.020128624218307</v>
      </c>
      <c r="AT57" s="28">
        <v>1198.8629015065378</v>
      </c>
      <c r="AU57" s="28">
        <v>0</v>
      </c>
      <c r="AV57" s="28">
        <v>0</v>
      </c>
      <c r="AW57" s="28">
        <v>0</v>
      </c>
      <c r="AX57" s="28">
        <v>1961.6827743035815</v>
      </c>
      <c r="AY57" s="28">
        <v>0</v>
      </c>
      <c r="AZ57" s="28">
        <v>34.454324189880616</v>
      </c>
      <c r="BA57" s="28">
        <v>1996.1370984934624</v>
      </c>
      <c r="BB57" s="28">
        <v>3195</v>
      </c>
      <c r="BD57" s="28">
        <v>3195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0.08333958442727477</v>
      </c>
      <c r="P58" s="28">
        <v>0</v>
      </c>
      <c r="Q58" s="28">
        <v>0</v>
      </c>
      <c r="R58" s="28">
        <v>0</v>
      </c>
      <c r="S58" s="28">
        <v>0</v>
      </c>
      <c r="T58" s="28">
        <v>0.18940814642562448</v>
      </c>
      <c r="U58" s="28">
        <v>0.03030530342809992</v>
      </c>
      <c r="V58" s="28">
        <v>7.659665441452255</v>
      </c>
      <c r="W58" s="28">
        <v>0.00757632585702498</v>
      </c>
      <c r="X58" s="28">
        <v>0</v>
      </c>
      <c r="Y58" s="28">
        <v>0.19698447228264945</v>
      </c>
      <c r="Z58" s="28">
        <v>23.50933913434851</v>
      </c>
      <c r="AA58" s="28">
        <v>0</v>
      </c>
      <c r="AB58" s="28">
        <v>0.4773085289925737</v>
      </c>
      <c r="AC58" s="28">
        <v>34.244992873752906</v>
      </c>
      <c r="AD58" s="28">
        <v>0</v>
      </c>
      <c r="AE58" s="28">
        <v>0</v>
      </c>
      <c r="AF58" s="28">
        <v>2.2577451053934436</v>
      </c>
      <c r="AG58" s="28">
        <v>7.341459755457206</v>
      </c>
      <c r="AH58" s="28">
        <v>0.734903608131423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17.09976745930538</v>
      </c>
      <c r="AP58" s="28">
        <v>0</v>
      </c>
      <c r="AQ58" s="28">
        <v>0</v>
      </c>
      <c r="AR58" s="28">
        <v>8.788537994148976</v>
      </c>
      <c r="AS58" s="28">
        <v>7.7278523741654785</v>
      </c>
      <c r="AT58" s="28">
        <v>110.34918610756883</v>
      </c>
      <c r="AU58" s="28">
        <v>0</v>
      </c>
      <c r="AV58" s="28">
        <v>0</v>
      </c>
      <c r="AW58" s="28">
        <v>0</v>
      </c>
      <c r="AX58" s="28">
        <v>295.43125046883205</v>
      </c>
      <c r="AY58" s="28">
        <v>0</v>
      </c>
      <c r="AZ58" s="28">
        <v>-1.78043657640087</v>
      </c>
      <c r="BA58" s="28">
        <v>293.6508138924312</v>
      </c>
      <c r="BB58" s="28">
        <v>404</v>
      </c>
      <c r="BD58" s="28">
        <v>404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0.10997204100652377</v>
      </c>
      <c r="AC59" s="28">
        <v>93.75116495806151</v>
      </c>
      <c r="AD59" s="28">
        <v>0</v>
      </c>
      <c r="AE59" s="28">
        <v>0</v>
      </c>
      <c r="AF59" s="28">
        <v>0</v>
      </c>
      <c r="AG59" s="28">
        <v>19.080149114631872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45.63839701770736</v>
      </c>
      <c r="AP59" s="28">
        <v>0</v>
      </c>
      <c r="AQ59" s="28">
        <v>0</v>
      </c>
      <c r="AR59" s="28">
        <v>30.517241379310345</v>
      </c>
      <c r="AS59" s="28">
        <v>8.632805219012115</v>
      </c>
      <c r="AT59" s="28">
        <v>197.7297297297297</v>
      </c>
      <c r="AU59" s="28">
        <v>0</v>
      </c>
      <c r="AV59" s="28">
        <v>0</v>
      </c>
      <c r="AW59" s="28">
        <v>0</v>
      </c>
      <c r="AX59" s="28">
        <v>658.8974836905871</v>
      </c>
      <c r="AY59" s="28">
        <v>0</v>
      </c>
      <c r="AZ59" s="28">
        <v>28.37278657968313</v>
      </c>
      <c r="BA59" s="28">
        <v>687.2702702702702</v>
      </c>
      <c r="BB59" s="28">
        <v>885</v>
      </c>
      <c r="BD59" s="28">
        <v>885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0.013782542113323125</v>
      </c>
      <c r="AB60" s="28">
        <v>0</v>
      </c>
      <c r="AC60" s="28">
        <v>0</v>
      </c>
      <c r="AD60" s="28">
        <v>2.3101071975497702</v>
      </c>
      <c r="AE60" s="28">
        <v>0</v>
      </c>
      <c r="AF60" s="28">
        <v>0</v>
      </c>
      <c r="AG60" s="28">
        <v>0.7174578866768759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0.43950995405819293</v>
      </c>
      <c r="AP60" s="28">
        <v>0</v>
      </c>
      <c r="AQ60" s="28">
        <v>0</v>
      </c>
      <c r="AR60" s="28">
        <v>0.29173047473200614</v>
      </c>
      <c r="AS60" s="28">
        <v>0.45482388973966315</v>
      </c>
      <c r="AT60" s="28">
        <v>4.227411944869831</v>
      </c>
      <c r="AU60" s="28">
        <v>0</v>
      </c>
      <c r="AV60" s="28">
        <v>0</v>
      </c>
      <c r="AW60" s="28">
        <v>0</v>
      </c>
      <c r="AX60" s="28">
        <v>7.810107197549771</v>
      </c>
      <c r="AY60" s="28">
        <v>0</v>
      </c>
      <c r="AZ60" s="28">
        <v>-0.03751914241960184</v>
      </c>
      <c r="BA60" s="28">
        <v>7.772588055130169</v>
      </c>
      <c r="BB60" s="28">
        <v>12</v>
      </c>
      <c r="BD60" s="28">
        <v>12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0.06776043750833667</v>
      </c>
      <c r="V61" s="28">
        <v>1.948112578364679</v>
      </c>
      <c r="W61" s="28">
        <v>0</v>
      </c>
      <c r="X61" s="28">
        <v>0</v>
      </c>
      <c r="Y61" s="28">
        <v>0</v>
      </c>
      <c r="Z61" s="28">
        <v>0</v>
      </c>
      <c r="AA61" s="28">
        <v>0.5759637188208617</v>
      </c>
      <c r="AB61" s="28">
        <v>0.32186207816459916</v>
      </c>
      <c r="AC61" s="28">
        <v>0</v>
      </c>
      <c r="AD61" s="28">
        <v>28.730425503534747</v>
      </c>
      <c r="AE61" s="28">
        <v>0</v>
      </c>
      <c r="AF61" s="28">
        <v>0.0508203281312525</v>
      </c>
      <c r="AG61" s="28">
        <v>4.1672669067627055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11.519274376417235</v>
      </c>
      <c r="AP61" s="28">
        <v>0</v>
      </c>
      <c r="AQ61" s="28">
        <v>0</v>
      </c>
      <c r="AR61" s="28">
        <v>11.519274376417235</v>
      </c>
      <c r="AS61" s="28">
        <v>5.48859543817527</v>
      </c>
      <c r="AT61" s="28">
        <v>64.38935574229693</v>
      </c>
      <c r="AU61" s="28">
        <v>0</v>
      </c>
      <c r="AV61" s="28">
        <v>0</v>
      </c>
      <c r="AW61" s="28">
        <v>0</v>
      </c>
      <c r="AX61" s="28">
        <v>319.3041216486595</v>
      </c>
      <c r="AY61" s="28">
        <v>0</v>
      </c>
      <c r="AZ61" s="28">
        <v>-2.6934773909563825</v>
      </c>
      <c r="BA61" s="28">
        <v>316.6106442577031</v>
      </c>
      <c r="BB61" s="28">
        <v>381</v>
      </c>
      <c r="BD61" s="28">
        <v>381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0.0161669484884728</v>
      </c>
      <c r="R62" s="28">
        <v>0</v>
      </c>
      <c r="S62" s="28">
        <v>0.06103847898709119</v>
      </c>
      <c r="T62" s="28">
        <v>0.0013197508970181878</v>
      </c>
      <c r="U62" s="28">
        <v>0.0008248443106363674</v>
      </c>
      <c r="V62" s="28">
        <v>0.02408545387058193</v>
      </c>
      <c r="W62" s="28">
        <v>0</v>
      </c>
      <c r="X62" s="28">
        <v>0</v>
      </c>
      <c r="Y62" s="28">
        <v>0</v>
      </c>
      <c r="Z62" s="28">
        <v>0</v>
      </c>
      <c r="AA62" s="28">
        <v>0.013362477832309151</v>
      </c>
      <c r="AB62" s="28">
        <v>0.1050851651750732</v>
      </c>
      <c r="AC62" s="28">
        <v>0</v>
      </c>
      <c r="AD62" s="28">
        <v>0.06697735802367304</v>
      </c>
      <c r="AE62" s="28">
        <v>1.316946426362024</v>
      </c>
      <c r="AF62" s="28">
        <v>0</v>
      </c>
      <c r="AG62" s="28">
        <v>0.4416216439147111</v>
      </c>
      <c r="AH62" s="28">
        <v>0</v>
      </c>
      <c r="AI62" s="28">
        <v>0.06268816760836392</v>
      </c>
      <c r="AJ62" s="28">
        <v>0</v>
      </c>
      <c r="AK62" s="28">
        <v>0</v>
      </c>
      <c r="AL62" s="28">
        <v>0</v>
      </c>
      <c r="AM62" s="28">
        <v>0</v>
      </c>
      <c r="AN62" s="28">
        <v>0.0018146574834000083</v>
      </c>
      <c r="AO62" s="28">
        <v>0.17008289685321895</v>
      </c>
      <c r="AP62" s="28">
        <v>0</v>
      </c>
      <c r="AQ62" s="28">
        <v>0</v>
      </c>
      <c r="AR62" s="28">
        <v>0.057244195158163896</v>
      </c>
      <c r="AS62" s="28">
        <v>0.0435517796016002</v>
      </c>
      <c r="AT62" s="28">
        <v>2.382810244566338</v>
      </c>
      <c r="AU62" s="28">
        <v>0</v>
      </c>
      <c r="AV62" s="28">
        <v>0</v>
      </c>
      <c r="AW62" s="28">
        <v>0</v>
      </c>
      <c r="AX62" s="28">
        <v>1.844021940858663</v>
      </c>
      <c r="AY62" s="28">
        <v>0</v>
      </c>
      <c r="AZ62" s="28">
        <v>-0.22683218542500103</v>
      </c>
      <c r="BA62" s="28">
        <v>1.6171897554336618</v>
      </c>
      <c r="BB62" s="28">
        <v>4</v>
      </c>
      <c r="BD62" s="28">
        <v>4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1.4099783080260304</v>
      </c>
      <c r="T63" s="28">
        <v>0.036153289949385395</v>
      </c>
      <c r="U63" s="28">
        <v>0.2711496746203904</v>
      </c>
      <c r="V63" s="28">
        <v>7.57411424439624</v>
      </c>
      <c r="W63" s="28">
        <v>0</v>
      </c>
      <c r="X63" s="28">
        <v>0</v>
      </c>
      <c r="Y63" s="28">
        <v>0</v>
      </c>
      <c r="Z63" s="28">
        <v>0.036153289949385395</v>
      </c>
      <c r="AA63" s="28">
        <v>0</v>
      </c>
      <c r="AB63" s="28">
        <v>135.82791033984094</v>
      </c>
      <c r="AC63" s="28">
        <v>22.18004338394794</v>
      </c>
      <c r="AD63" s="28">
        <v>0</v>
      </c>
      <c r="AE63" s="28">
        <v>0</v>
      </c>
      <c r="AF63" s="28">
        <v>100.61460592913956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267.95010845986985</v>
      </c>
      <c r="AU63" s="28">
        <v>0</v>
      </c>
      <c r="AV63" s="28">
        <v>0</v>
      </c>
      <c r="AW63" s="28">
        <v>0</v>
      </c>
      <c r="AX63" s="28">
        <v>0.036153289949385395</v>
      </c>
      <c r="AY63" s="28">
        <v>0</v>
      </c>
      <c r="AZ63" s="28">
        <v>7.013738250180766</v>
      </c>
      <c r="BA63" s="28">
        <v>7.049891540130152</v>
      </c>
      <c r="BB63" s="28">
        <v>275</v>
      </c>
      <c r="BD63" s="28">
        <v>275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0.03358976311981111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7.389747886358443</v>
      </c>
      <c r="V64" s="28">
        <v>8.397440779952776</v>
      </c>
      <c r="W64" s="28">
        <v>0</v>
      </c>
      <c r="X64" s="28">
        <v>0</v>
      </c>
      <c r="Y64" s="28">
        <v>0</v>
      </c>
      <c r="Z64" s="28">
        <v>0.16794881559905553</v>
      </c>
      <c r="AA64" s="28">
        <v>0.06717952623962221</v>
      </c>
      <c r="AB64" s="28">
        <v>0.7053850255160332</v>
      </c>
      <c r="AC64" s="28">
        <v>0</v>
      </c>
      <c r="AD64" s="28">
        <v>3.224617259501866</v>
      </c>
      <c r="AE64" s="28">
        <v>0</v>
      </c>
      <c r="AF64" s="28">
        <v>14.577957193998019</v>
      </c>
      <c r="AG64" s="28">
        <v>38.39309924594409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19.952319293167797</v>
      </c>
      <c r="AP64" s="28">
        <v>0</v>
      </c>
      <c r="AQ64" s="28">
        <v>0</v>
      </c>
      <c r="AR64" s="28">
        <v>10.815903724579176</v>
      </c>
      <c r="AS64" s="28">
        <v>1.8138472084697996</v>
      </c>
      <c r="AT64" s="28">
        <v>105.5390357224465</v>
      </c>
      <c r="AU64" s="28">
        <v>0</v>
      </c>
      <c r="AV64" s="28">
        <v>0</v>
      </c>
      <c r="AW64" s="28">
        <v>0</v>
      </c>
      <c r="AX64" s="28">
        <v>338.6184020108157</v>
      </c>
      <c r="AY64" s="28">
        <v>0</v>
      </c>
      <c r="AZ64" s="28">
        <v>-3.157437733262244</v>
      </c>
      <c r="BA64" s="28">
        <v>335.4609642775535</v>
      </c>
      <c r="BB64" s="28">
        <v>441</v>
      </c>
      <c r="BD64" s="28">
        <v>441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26.04623529645921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0.01347451386262763</v>
      </c>
      <c r="U65" s="28">
        <v>0</v>
      </c>
      <c r="V65" s="28">
        <v>0.10779611090102104</v>
      </c>
      <c r="W65" s="28">
        <v>0</v>
      </c>
      <c r="X65" s="28">
        <v>0</v>
      </c>
      <c r="Y65" s="28">
        <v>0</v>
      </c>
      <c r="Z65" s="28">
        <v>0</v>
      </c>
      <c r="AA65" s="28">
        <v>0.6872002069940091</v>
      </c>
      <c r="AB65" s="28">
        <v>1.751686802141592</v>
      </c>
      <c r="AC65" s="28">
        <v>6.966323666978485</v>
      </c>
      <c r="AD65" s="28">
        <v>4.958621101446968</v>
      </c>
      <c r="AE65" s="28">
        <v>0</v>
      </c>
      <c r="AF65" s="28">
        <v>0.04042354158788289</v>
      </c>
      <c r="AG65" s="28">
        <v>30.735366120653623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26.180980435085484</v>
      </c>
      <c r="AP65" s="28">
        <v>0</v>
      </c>
      <c r="AQ65" s="28">
        <v>0</v>
      </c>
      <c r="AR65" s="28">
        <v>17.233903230300736</v>
      </c>
      <c r="AS65" s="28">
        <v>12.450450809067931</v>
      </c>
      <c r="AT65" s="28">
        <v>127.17246183547957</v>
      </c>
      <c r="AU65" s="28">
        <v>0</v>
      </c>
      <c r="AV65" s="28">
        <v>0</v>
      </c>
      <c r="AW65" s="28">
        <v>0</v>
      </c>
      <c r="AX65" s="28">
        <v>549.881436219971</v>
      </c>
      <c r="AY65" s="28">
        <v>0</v>
      </c>
      <c r="AZ65" s="28">
        <v>-0.05389805545051052</v>
      </c>
      <c r="BA65" s="28">
        <v>549.8275381645204</v>
      </c>
      <c r="BB65" s="28">
        <v>677</v>
      </c>
      <c r="BD65" s="28">
        <v>677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0.06020961461479675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58.28290694712326</v>
      </c>
      <c r="AH66" s="28">
        <v>0</v>
      </c>
      <c r="AI66" s="28">
        <v>0</v>
      </c>
      <c r="AJ66" s="28">
        <v>0</v>
      </c>
      <c r="AK66" s="28">
        <v>0</v>
      </c>
      <c r="AL66" s="28">
        <v>2.247825612285746</v>
      </c>
      <c r="AM66" s="28">
        <v>0</v>
      </c>
      <c r="AN66" s="28">
        <v>0</v>
      </c>
      <c r="AO66" s="28">
        <v>541.7259725608646</v>
      </c>
      <c r="AP66" s="28">
        <v>0</v>
      </c>
      <c r="AQ66" s="28">
        <v>0</v>
      </c>
      <c r="AR66" s="28">
        <v>6.261799919938863</v>
      </c>
      <c r="AS66" s="28">
        <v>13.40667418756141</v>
      </c>
      <c r="AT66" s="28">
        <v>621.9853888423887</v>
      </c>
      <c r="AU66" s="28">
        <v>0</v>
      </c>
      <c r="AV66" s="28">
        <v>0</v>
      </c>
      <c r="AW66" s="28">
        <v>0</v>
      </c>
      <c r="AX66" s="28">
        <v>472.8662433130755</v>
      </c>
      <c r="AY66" s="28">
        <v>0</v>
      </c>
      <c r="AZ66" s="28">
        <v>8.148367844535827</v>
      </c>
      <c r="BA66" s="28">
        <v>481.0146111576112</v>
      </c>
      <c r="BB66" s="28">
        <v>1103</v>
      </c>
      <c r="BD66" s="28">
        <v>1103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2.618880675818374</v>
      </c>
      <c r="E67" s="28">
        <v>0</v>
      </c>
      <c r="F67" s="28">
        <v>0</v>
      </c>
      <c r="G67" s="28">
        <v>1.1288278775079197</v>
      </c>
      <c r="H67" s="28">
        <v>36.39341077085533</v>
      </c>
      <c r="I67" s="28">
        <v>8.624244984160507</v>
      </c>
      <c r="J67" s="28">
        <v>3.070411826821542</v>
      </c>
      <c r="K67" s="28">
        <v>0.04515311510031679</v>
      </c>
      <c r="L67" s="28">
        <v>1.1288278775079197</v>
      </c>
      <c r="M67" s="28">
        <v>0</v>
      </c>
      <c r="N67" s="28">
        <v>0.3612249208025343</v>
      </c>
      <c r="O67" s="28">
        <v>0.04515311510031679</v>
      </c>
      <c r="P67" s="28">
        <v>0</v>
      </c>
      <c r="Q67" s="28">
        <v>6.456895459345301</v>
      </c>
      <c r="R67" s="28">
        <v>0.04515311510031679</v>
      </c>
      <c r="S67" s="28">
        <v>0.4063780359028511</v>
      </c>
      <c r="T67" s="28">
        <v>0</v>
      </c>
      <c r="U67" s="28">
        <v>0</v>
      </c>
      <c r="V67" s="28">
        <v>0.04515311510031679</v>
      </c>
      <c r="W67" s="28">
        <v>1.7158183738120378</v>
      </c>
      <c r="X67" s="28">
        <v>0</v>
      </c>
      <c r="Y67" s="28">
        <v>12.23649419218585</v>
      </c>
      <c r="Z67" s="28">
        <v>2.2125026399155225</v>
      </c>
      <c r="AA67" s="28">
        <v>0.3612249208025343</v>
      </c>
      <c r="AB67" s="28">
        <v>4.650770855332629</v>
      </c>
      <c r="AC67" s="28">
        <v>0.04515311510031679</v>
      </c>
      <c r="AD67" s="28">
        <v>0</v>
      </c>
      <c r="AE67" s="28">
        <v>0</v>
      </c>
      <c r="AF67" s="28">
        <v>0.31607180570221755</v>
      </c>
      <c r="AG67" s="28">
        <v>0</v>
      </c>
      <c r="AH67" s="28">
        <v>16.48088701161563</v>
      </c>
      <c r="AI67" s="28">
        <v>0</v>
      </c>
      <c r="AJ67" s="28">
        <v>34.49697993664203</v>
      </c>
      <c r="AK67" s="28">
        <v>0</v>
      </c>
      <c r="AL67" s="28">
        <v>17.15818373812038</v>
      </c>
      <c r="AM67" s="28">
        <v>0.04515311510031679</v>
      </c>
      <c r="AN67" s="28">
        <v>89.76439281942979</v>
      </c>
      <c r="AO67" s="28">
        <v>24.06661034846885</v>
      </c>
      <c r="AP67" s="28">
        <v>13.95231256599789</v>
      </c>
      <c r="AQ67" s="28">
        <v>4.470158394931362</v>
      </c>
      <c r="AR67" s="28">
        <v>120.92004223864836</v>
      </c>
      <c r="AS67" s="28">
        <v>59.78272439281943</v>
      </c>
      <c r="AT67" s="28">
        <v>463.0451953537487</v>
      </c>
      <c r="AU67" s="28">
        <v>0</v>
      </c>
      <c r="AV67" s="28">
        <v>0</v>
      </c>
      <c r="AW67" s="28">
        <v>0</v>
      </c>
      <c r="AX67" s="28">
        <v>597.9175501583949</v>
      </c>
      <c r="AY67" s="28">
        <v>0.9030623020063357</v>
      </c>
      <c r="AZ67" s="28">
        <v>7.134192185850052</v>
      </c>
      <c r="BA67" s="28">
        <v>605.9548046462513</v>
      </c>
      <c r="BB67" s="28">
        <v>1069</v>
      </c>
      <c r="BD67" s="28">
        <v>1069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22.838404651059186</v>
      </c>
      <c r="E68" s="28">
        <v>20.94620542178068</v>
      </c>
      <c r="F68" s="28">
        <v>39.94153876996414</v>
      </c>
      <c r="G68" s="28">
        <v>46.468892700421</v>
      </c>
      <c r="H68" s="28">
        <v>64.30543737330987</v>
      </c>
      <c r="I68" s="28">
        <v>52.233499654734594</v>
      </c>
      <c r="J68" s="28">
        <v>25.067972735170294</v>
      </c>
      <c r="K68" s="28">
        <v>19.142015458980243</v>
      </c>
      <c r="L68" s="28">
        <v>18.320595638518256</v>
      </c>
      <c r="M68" s="28">
        <v>12.732007217160806</v>
      </c>
      <c r="N68" s="28">
        <v>20.432818033991936</v>
      </c>
      <c r="O68" s="28">
        <v>27.942942106787253</v>
      </c>
      <c r="P68" s="28">
        <v>14.72688392399706</v>
      </c>
      <c r="Q68" s="28">
        <v>38.34270376227919</v>
      </c>
      <c r="R68" s="28">
        <v>6.703372463413004</v>
      </c>
      <c r="S68" s="28">
        <v>24.04119795959281</v>
      </c>
      <c r="T68" s="28">
        <v>73.7077606753837</v>
      </c>
      <c r="U68" s="28">
        <v>17.601853295614013</v>
      </c>
      <c r="V68" s="28">
        <v>11.80790991914107</v>
      </c>
      <c r="W68" s="28">
        <v>16.23770966520393</v>
      </c>
      <c r="X68" s="28">
        <v>27.31220903036108</v>
      </c>
      <c r="Y68" s="28">
        <v>6.615363196934934</v>
      </c>
      <c r="Z68" s="28">
        <v>7.246096273361103</v>
      </c>
      <c r="AA68" s="28">
        <v>1.525493952286548</v>
      </c>
      <c r="AB68" s="28">
        <v>16.883110952709778</v>
      </c>
      <c r="AC68" s="28">
        <v>23.645156260441492</v>
      </c>
      <c r="AD68" s="28">
        <v>11.763905285902034</v>
      </c>
      <c r="AE68" s="28">
        <v>4.415131534983183</v>
      </c>
      <c r="AF68" s="28">
        <v>8.727585592408616</v>
      </c>
      <c r="AG68" s="28">
        <v>21.415588176330385</v>
      </c>
      <c r="AH68" s="28">
        <v>3.256342859688593</v>
      </c>
      <c r="AI68" s="28">
        <v>500.0686521283942</v>
      </c>
      <c r="AJ68" s="28">
        <v>7.53946049495467</v>
      </c>
      <c r="AK68" s="28">
        <v>113.6639676564275</v>
      </c>
      <c r="AL68" s="28">
        <v>45.192758336488986</v>
      </c>
      <c r="AM68" s="28">
        <v>33.487525894905666</v>
      </c>
      <c r="AN68" s="28">
        <v>27.78159178491079</v>
      </c>
      <c r="AO68" s="28">
        <v>108.26606597910586</v>
      </c>
      <c r="AP68" s="28">
        <v>27.03351301984719</v>
      </c>
      <c r="AQ68" s="28">
        <v>3.98975341367251</v>
      </c>
      <c r="AR68" s="28">
        <v>158.49002071592452</v>
      </c>
      <c r="AS68" s="28">
        <v>84.87026930701892</v>
      </c>
      <c r="AT68" s="28">
        <v>1816.7312832735615</v>
      </c>
      <c r="AU68" s="28">
        <v>0</v>
      </c>
      <c r="AV68" s="28">
        <v>0</v>
      </c>
      <c r="AW68" s="28">
        <v>0</v>
      </c>
      <c r="AX68" s="28">
        <v>817.2687167264385</v>
      </c>
      <c r="AY68" s="28">
        <v>0</v>
      </c>
      <c r="AZ68" s="28">
        <v>0</v>
      </c>
      <c r="BA68" s="28">
        <v>817.2687167264385</v>
      </c>
      <c r="BB68" s="28">
        <v>2634</v>
      </c>
      <c r="BD68" s="28">
        <v>2634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0.0011840688912809472</v>
      </c>
      <c r="F69" s="28">
        <v>1.8341227125941872</v>
      </c>
      <c r="G69" s="28">
        <v>0.12314316469321851</v>
      </c>
      <c r="H69" s="28">
        <v>0.031969860064585576</v>
      </c>
      <c r="I69" s="28">
        <v>0.033153928955866524</v>
      </c>
      <c r="J69" s="28">
        <v>0.014208826695371369</v>
      </c>
      <c r="K69" s="28">
        <v>0.03907427341227126</v>
      </c>
      <c r="L69" s="28">
        <v>0.08880516684607105</v>
      </c>
      <c r="M69" s="28">
        <v>0.13143164693218515</v>
      </c>
      <c r="N69" s="28">
        <v>0.7388589881593112</v>
      </c>
      <c r="O69" s="28">
        <v>0.089989235737352</v>
      </c>
      <c r="P69" s="28">
        <v>0.03433799784714747</v>
      </c>
      <c r="Q69" s="28">
        <v>0.05091496232508073</v>
      </c>
      <c r="R69" s="28">
        <v>0.13853606027987084</v>
      </c>
      <c r="S69" s="28">
        <v>0.03907427341227126</v>
      </c>
      <c r="T69" s="28">
        <v>0.17879440258342302</v>
      </c>
      <c r="U69" s="28">
        <v>0.08880516684607105</v>
      </c>
      <c r="V69" s="28">
        <v>0.02960172228202368</v>
      </c>
      <c r="W69" s="28">
        <v>0.016576964477933262</v>
      </c>
      <c r="X69" s="28">
        <v>0.02486544671689989</v>
      </c>
      <c r="Y69" s="28">
        <v>0.010656620021528526</v>
      </c>
      <c r="Z69" s="28">
        <v>0.008288482238966631</v>
      </c>
      <c r="AA69" s="28">
        <v>0.0023681377825618944</v>
      </c>
      <c r="AB69" s="28">
        <v>0.008288482238966631</v>
      </c>
      <c r="AC69" s="28">
        <v>0.056835306781485476</v>
      </c>
      <c r="AD69" s="28">
        <v>0.018945102260495155</v>
      </c>
      <c r="AE69" s="28">
        <v>0.0023681377825618944</v>
      </c>
      <c r="AF69" s="28">
        <v>0.023681377825618948</v>
      </c>
      <c r="AG69" s="28">
        <v>0.031969860064585576</v>
      </c>
      <c r="AH69" s="28">
        <v>0</v>
      </c>
      <c r="AI69" s="28">
        <v>0.010656620021528526</v>
      </c>
      <c r="AJ69" s="28">
        <v>4.33724434876211</v>
      </c>
      <c r="AK69" s="28">
        <v>0.21194833153928958</v>
      </c>
      <c r="AL69" s="28">
        <v>0.044994617868676</v>
      </c>
      <c r="AM69" s="28">
        <v>0.7779332615715824</v>
      </c>
      <c r="AN69" s="28">
        <v>1.371151776103337</v>
      </c>
      <c r="AO69" s="28">
        <v>1.8471474703982778</v>
      </c>
      <c r="AP69" s="28">
        <v>0.3658772874058127</v>
      </c>
      <c r="AQ69" s="28">
        <v>5.292787944025834</v>
      </c>
      <c r="AR69" s="28">
        <v>14.112917115177611</v>
      </c>
      <c r="AS69" s="28">
        <v>1.3818083961248655</v>
      </c>
      <c r="AT69" s="28">
        <v>33.64531754574812</v>
      </c>
      <c r="AU69" s="28">
        <v>0</v>
      </c>
      <c r="AV69" s="28">
        <v>0</v>
      </c>
      <c r="AW69" s="28">
        <v>0</v>
      </c>
      <c r="AX69" s="28">
        <v>0</v>
      </c>
      <c r="AY69" s="28">
        <v>186.35468245425187</v>
      </c>
      <c r="AZ69" s="28">
        <v>0</v>
      </c>
      <c r="BA69" s="28">
        <v>186.35468245425187</v>
      </c>
      <c r="BB69" s="28">
        <v>220</v>
      </c>
      <c r="BD69" s="28">
        <v>220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77.34768440801817</v>
      </c>
      <c r="H70" s="28">
        <v>0</v>
      </c>
      <c r="I70" s="28">
        <v>0</v>
      </c>
      <c r="J70" s="28">
        <v>0</v>
      </c>
      <c r="K70" s="28">
        <v>53.29317665646292</v>
      </c>
      <c r="L70" s="28">
        <v>0</v>
      </c>
      <c r="M70" s="28">
        <v>0</v>
      </c>
      <c r="N70" s="28">
        <v>0</v>
      </c>
      <c r="O70" s="28">
        <v>29.031302458773574</v>
      </c>
      <c r="P70" s="28">
        <v>65.73516342450874</v>
      </c>
      <c r="Q70" s="28">
        <v>58.68470425594945</v>
      </c>
      <c r="R70" s="28">
        <v>0</v>
      </c>
      <c r="S70" s="28">
        <v>0</v>
      </c>
      <c r="T70" s="28">
        <v>0</v>
      </c>
      <c r="U70" s="28">
        <v>24.469240643823444</v>
      </c>
      <c r="V70" s="28">
        <v>143.29021427866098</v>
      </c>
      <c r="W70" s="28">
        <v>62.83203317863138</v>
      </c>
      <c r="X70" s="28">
        <v>65.73516342450874</v>
      </c>
      <c r="Y70" s="28">
        <v>50.18267996445147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77.76241730028636</v>
      </c>
      <c r="AG70" s="28">
        <v>91.03386985286856</v>
      </c>
      <c r="AH70" s="28">
        <v>25.920805766762122</v>
      </c>
      <c r="AI70" s="28">
        <v>0</v>
      </c>
      <c r="AJ70" s="28">
        <v>10.368322306704849</v>
      </c>
      <c r="AK70" s="28">
        <v>1262.0321911721142</v>
      </c>
      <c r="AL70" s="28">
        <v>0</v>
      </c>
      <c r="AM70" s="28">
        <v>0</v>
      </c>
      <c r="AN70" s="28">
        <v>0</v>
      </c>
      <c r="AO70" s="28">
        <v>2.2810309074750665</v>
      </c>
      <c r="AP70" s="28">
        <v>0</v>
      </c>
      <c r="AQ70" s="28">
        <v>0</v>
      </c>
      <c r="AR70" s="28">
        <v>0</v>
      </c>
      <c r="AS70" s="28">
        <v>0</v>
      </c>
      <c r="AT70" s="28">
        <v>2100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2100</v>
      </c>
      <c r="BD70" s="28">
        <v>2100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95.52596996783497</v>
      </c>
      <c r="E71" s="28">
        <v>128.1923480474506</v>
      </c>
      <c r="F71" s="28">
        <v>260.23184051647524</v>
      </c>
      <c r="G71" s="28">
        <v>46.131383555124906</v>
      </c>
      <c r="H71" s="28">
        <v>122.6964274452019</v>
      </c>
      <c r="I71" s="28">
        <v>32.25418403444697</v>
      </c>
      <c r="J71" s="28">
        <v>44.00171432175354</v>
      </c>
      <c r="K71" s="28">
        <v>51.86775068372197</v>
      </c>
      <c r="L71" s="28">
        <v>41.391152035685415</v>
      </c>
      <c r="M71" s="28">
        <v>61.691708760241504</v>
      </c>
      <c r="N71" s="28">
        <v>79.27865468743728</v>
      </c>
      <c r="O71" s="28">
        <v>50.940314082092506</v>
      </c>
      <c r="P71" s="28">
        <v>24.319448664950436</v>
      </c>
      <c r="Q71" s="28">
        <v>56.33318617304902</v>
      </c>
      <c r="R71" s="28">
        <v>11.747530287306567</v>
      </c>
      <c r="S71" s="28">
        <v>39.811074862538916</v>
      </c>
      <c r="T71" s="28">
        <v>132.10819147655278</v>
      </c>
      <c r="U71" s="28">
        <v>24.491196183770704</v>
      </c>
      <c r="V71" s="28">
        <v>58.84069994782499</v>
      </c>
      <c r="W71" s="28">
        <v>25.96822484562504</v>
      </c>
      <c r="X71" s="28">
        <v>19.373120122926615</v>
      </c>
      <c r="Y71" s="28">
        <v>8.484327429721407</v>
      </c>
      <c r="Z71" s="28">
        <v>14.942034137363613</v>
      </c>
      <c r="AA71" s="28">
        <v>4.843280030731654</v>
      </c>
      <c r="AB71" s="28">
        <v>56.64233170692552</v>
      </c>
      <c r="AC71" s="28">
        <v>72.47745294215454</v>
      </c>
      <c r="AD71" s="28">
        <v>30.330611823659932</v>
      </c>
      <c r="AE71" s="28">
        <v>15.80077173146497</v>
      </c>
      <c r="AF71" s="28">
        <v>109.81536353368156</v>
      </c>
      <c r="AG71" s="28">
        <v>65.16100864041098</v>
      </c>
      <c r="AH71" s="28">
        <v>3.7440959102819167</v>
      </c>
      <c r="AI71" s="28">
        <v>74.12622912282914</v>
      </c>
      <c r="AJ71" s="28">
        <v>36.75396902753808</v>
      </c>
      <c r="AK71" s="28">
        <v>545.4014207656539</v>
      </c>
      <c r="AL71" s="28">
        <v>532.0394638014368</v>
      </c>
      <c r="AM71" s="28">
        <v>110.33060609014237</v>
      </c>
      <c r="AN71" s="28">
        <v>72.9583459948513</v>
      </c>
      <c r="AO71" s="28">
        <v>162.64490032279704</v>
      </c>
      <c r="AP71" s="28">
        <v>72.27135591957021</v>
      </c>
      <c r="AQ71" s="28">
        <v>9.205667008766548</v>
      </c>
      <c r="AR71" s="28">
        <v>113.69685745901968</v>
      </c>
      <c r="AS71" s="28">
        <v>49.600683435294386</v>
      </c>
      <c r="AT71" s="28">
        <v>3568.4668975363074</v>
      </c>
      <c r="AU71" s="28">
        <v>0</v>
      </c>
      <c r="AV71" s="28">
        <v>0</v>
      </c>
      <c r="AW71" s="28">
        <v>0</v>
      </c>
      <c r="AX71" s="28">
        <v>2422.5331024636926</v>
      </c>
      <c r="AY71" s="28">
        <v>0</v>
      </c>
      <c r="AZ71" s="28">
        <v>0</v>
      </c>
      <c r="BA71" s="28">
        <v>2422.5331024636926</v>
      </c>
      <c r="BB71" s="28">
        <v>5991</v>
      </c>
      <c r="BD71" s="28">
        <v>5991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20.528060013294084</v>
      </c>
      <c r="E72" s="28">
        <v>39.81378786440034</v>
      </c>
      <c r="F72" s="28">
        <v>76.07805526540689</v>
      </c>
      <c r="G72" s="28">
        <v>7.956841705441079</v>
      </c>
      <c r="H72" s="28">
        <v>66.49435001424366</v>
      </c>
      <c r="I72" s="28">
        <v>3.105830405469566</v>
      </c>
      <c r="J72" s="28">
        <v>11.624679517614661</v>
      </c>
      <c r="K72" s="28">
        <v>45.6704966290001</v>
      </c>
      <c r="L72" s="28">
        <v>43.392887664989075</v>
      </c>
      <c r="M72" s="28">
        <v>59.27699173867629</v>
      </c>
      <c r="N72" s="28">
        <v>43.80699838571836</v>
      </c>
      <c r="O72" s="28">
        <v>25.083277941316112</v>
      </c>
      <c r="P72" s="28">
        <v>2.839616370715032</v>
      </c>
      <c r="Q72" s="28">
        <v>23.840945779128287</v>
      </c>
      <c r="R72" s="28">
        <v>5.975026113379546</v>
      </c>
      <c r="S72" s="28">
        <v>17.33349159623967</v>
      </c>
      <c r="T72" s="28">
        <v>35.436045959548004</v>
      </c>
      <c r="U72" s="28">
        <v>22.480296268160668</v>
      </c>
      <c r="V72" s="28">
        <v>27.035514196182696</v>
      </c>
      <c r="W72" s="28">
        <v>12.600797645047953</v>
      </c>
      <c r="X72" s="28">
        <v>2.040974266451429</v>
      </c>
      <c r="Y72" s="28">
        <v>0.5324280695090685</v>
      </c>
      <c r="Z72" s="28">
        <v>3.608679137783686</v>
      </c>
      <c r="AA72" s="28">
        <v>0.5028487323141203</v>
      </c>
      <c r="AB72" s="28">
        <v>4.643955939606875</v>
      </c>
      <c r="AC72" s="28">
        <v>15.469993352957934</v>
      </c>
      <c r="AD72" s="28">
        <v>5.294701357895737</v>
      </c>
      <c r="AE72" s="28">
        <v>3.786155160953376</v>
      </c>
      <c r="AF72" s="28">
        <v>5.353860032285633</v>
      </c>
      <c r="AG72" s="28">
        <v>4.525638590827082</v>
      </c>
      <c r="AH72" s="28">
        <v>0.5620074067040167</v>
      </c>
      <c r="AI72" s="28">
        <v>56.11200265881682</v>
      </c>
      <c r="AJ72" s="28">
        <v>14.819247934669072</v>
      </c>
      <c r="AK72" s="28">
        <v>157.59870857468425</v>
      </c>
      <c r="AL72" s="28">
        <v>71.1678852910455</v>
      </c>
      <c r="AM72" s="28">
        <v>869.3367201595291</v>
      </c>
      <c r="AN72" s="28">
        <v>460.4023834393695</v>
      </c>
      <c r="AO72" s="28">
        <v>293.87071503181085</v>
      </c>
      <c r="AP72" s="28">
        <v>707.7743804007217</v>
      </c>
      <c r="AQ72" s="28">
        <v>14.967144620643813</v>
      </c>
      <c r="AR72" s="28">
        <v>700.6161807995443</v>
      </c>
      <c r="AS72" s="28">
        <v>74.33287437090495</v>
      </c>
      <c r="AT72" s="28">
        <v>4057.6934764030007</v>
      </c>
      <c r="AU72" s="28">
        <v>0</v>
      </c>
      <c r="AV72" s="28">
        <v>0</v>
      </c>
      <c r="AW72" s="28">
        <v>0</v>
      </c>
      <c r="AX72" s="28">
        <v>1549.3065235969993</v>
      </c>
      <c r="AY72" s="28">
        <v>0</v>
      </c>
      <c r="AZ72" s="28">
        <v>0</v>
      </c>
      <c r="BA72" s="28">
        <v>1549.3065235969993</v>
      </c>
      <c r="BB72" s="28">
        <v>5607</v>
      </c>
      <c r="BD72" s="28">
        <v>5607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1.5225110039823937</v>
      </c>
      <c r="E73" s="28">
        <v>0.74917208132467</v>
      </c>
      <c r="F73" s="28">
        <v>1.280842590651855</v>
      </c>
      <c r="G73" s="28">
        <v>0.9425068119891009</v>
      </c>
      <c r="H73" s="28">
        <v>0.7733389226577237</v>
      </c>
      <c r="I73" s="28">
        <v>0.36250261999580796</v>
      </c>
      <c r="J73" s="28">
        <v>1.5708446866485013</v>
      </c>
      <c r="K73" s="28">
        <v>2.585852022636764</v>
      </c>
      <c r="L73" s="28">
        <v>1.2566757493188012</v>
      </c>
      <c r="M73" s="28">
        <v>2.5133514986376024</v>
      </c>
      <c r="N73" s="28">
        <v>1.5225110039823937</v>
      </c>
      <c r="O73" s="28">
        <v>3.335024103961434</v>
      </c>
      <c r="P73" s="28">
        <v>1.2325089079857474</v>
      </c>
      <c r="Q73" s="28">
        <v>1.9091804653112556</v>
      </c>
      <c r="R73" s="28">
        <v>0.43500314399496964</v>
      </c>
      <c r="S73" s="28">
        <v>0.8216726053238315</v>
      </c>
      <c r="T73" s="28">
        <v>3.117522531963949</v>
      </c>
      <c r="U73" s="28">
        <v>1.1841752253196394</v>
      </c>
      <c r="V73" s="28">
        <v>1.280842590651855</v>
      </c>
      <c r="W73" s="28">
        <v>1.0150073359882625</v>
      </c>
      <c r="X73" s="28">
        <v>1.0150073359882625</v>
      </c>
      <c r="Y73" s="28">
        <v>0.5316705093271851</v>
      </c>
      <c r="Z73" s="28">
        <v>0.6766715573255083</v>
      </c>
      <c r="AA73" s="28">
        <v>0.09666736533221547</v>
      </c>
      <c r="AB73" s="28">
        <v>0.6766715573255083</v>
      </c>
      <c r="AC73" s="28">
        <v>0.74917208132467</v>
      </c>
      <c r="AD73" s="28">
        <v>0.5316705093271851</v>
      </c>
      <c r="AE73" s="28">
        <v>0.2900020959966464</v>
      </c>
      <c r="AF73" s="28">
        <v>0.21750157199748482</v>
      </c>
      <c r="AG73" s="28">
        <v>1.2325089079857474</v>
      </c>
      <c r="AH73" s="28">
        <v>0.3141689373297003</v>
      </c>
      <c r="AI73" s="28">
        <v>5.147537203940474</v>
      </c>
      <c r="AJ73" s="28">
        <v>0.5075036679941313</v>
      </c>
      <c r="AK73" s="28">
        <v>12.421756445189688</v>
      </c>
      <c r="AL73" s="28">
        <v>38.37694403688954</v>
      </c>
      <c r="AM73" s="28">
        <v>3.794194089289457</v>
      </c>
      <c r="AN73" s="28">
        <v>249.37763571578287</v>
      </c>
      <c r="AO73" s="28">
        <v>1.8366799413120938</v>
      </c>
      <c r="AP73" s="28">
        <v>1.81251309997904</v>
      </c>
      <c r="AQ73" s="28">
        <v>0.6041710333263466</v>
      </c>
      <c r="AR73" s="28">
        <v>26.00352127436596</v>
      </c>
      <c r="AS73" s="28">
        <v>0.8458394466568854</v>
      </c>
      <c r="AT73" s="28">
        <v>376.4710542863132</v>
      </c>
      <c r="AU73" s="28">
        <v>0</v>
      </c>
      <c r="AV73" s="28">
        <v>0</v>
      </c>
      <c r="AW73" s="28">
        <v>0</v>
      </c>
      <c r="AX73" s="28">
        <v>776.5289457136869</v>
      </c>
      <c r="AY73" s="28">
        <v>0</v>
      </c>
      <c r="AZ73" s="28">
        <v>0</v>
      </c>
      <c r="BA73" s="28">
        <v>776.5289457136869</v>
      </c>
      <c r="BB73" s="28">
        <v>1153</v>
      </c>
      <c r="BD73" s="28">
        <v>1153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17.19936504632039</v>
      </c>
      <c r="E74" s="28">
        <v>16.257333194545645</v>
      </c>
      <c r="F74" s="28">
        <v>12.032757364421776</v>
      </c>
      <c r="G74" s="28">
        <v>8.750213386072655</v>
      </c>
      <c r="H74" s="28">
        <v>25.502841677943167</v>
      </c>
      <c r="I74" s="28">
        <v>12.207567398771728</v>
      </c>
      <c r="J74" s="28">
        <v>11.362652232746955</v>
      </c>
      <c r="K74" s="28">
        <v>27.94047049026751</v>
      </c>
      <c r="L74" s="28">
        <v>11.64429062142188</v>
      </c>
      <c r="M74" s="28">
        <v>18.005433538045175</v>
      </c>
      <c r="N74" s="28">
        <v>23.181752888518787</v>
      </c>
      <c r="O74" s="28">
        <v>20.666430727594463</v>
      </c>
      <c r="P74" s="28">
        <v>5.797866139273447</v>
      </c>
      <c r="Q74" s="28">
        <v>17.043978349120433</v>
      </c>
      <c r="R74" s="28">
        <v>3.447642344124076</v>
      </c>
      <c r="S74" s="28">
        <v>14.101342770896222</v>
      </c>
      <c r="T74" s="28">
        <v>28.39691891329239</v>
      </c>
      <c r="U74" s="28">
        <v>10.00301863224732</v>
      </c>
      <c r="V74" s="28">
        <v>10.323503695222234</v>
      </c>
      <c r="W74" s="28">
        <v>7.400291454148018</v>
      </c>
      <c r="X74" s="28">
        <v>6.875861351098158</v>
      </c>
      <c r="Y74" s="28">
        <v>3.680722389924014</v>
      </c>
      <c r="Z74" s="28">
        <v>4.486790881648798</v>
      </c>
      <c r="AA74" s="28">
        <v>1.0100135317997294</v>
      </c>
      <c r="AB74" s="28">
        <v>8.847330071822629</v>
      </c>
      <c r="AC74" s="28">
        <v>6.001811179348392</v>
      </c>
      <c r="AD74" s="28">
        <v>2.029738732174456</v>
      </c>
      <c r="AE74" s="28">
        <v>7.652794837097949</v>
      </c>
      <c r="AF74" s="28">
        <v>5.865847819298429</v>
      </c>
      <c r="AG74" s="28">
        <v>15.946559800145728</v>
      </c>
      <c r="AH74" s="28">
        <v>1.534443634849589</v>
      </c>
      <c r="AI74" s="28">
        <v>20.870375767669408</v>
      </c>
      <c r="AJ74" s="28">
        <v>18.044280212345164</v>
      </c>
      <c r="AK74" s="28">
        <v>73.27453939835537</v>
      </c>
      <c r="AL74" s="28">
        <v>31.786291245966485</v>
      </c>
      <c r="AM74" s="28">
        <v>40.526792963464146</v>
      </c>
      <c r="AN74" s="28">
        <v>193.17479962527324</v>
      </c>
      <c r="AO74" s="28">
        <v>21.42394087644426</v>
      </c>
      <c r="AP74" s="28">
        <v>30.75685437701676</v>
      </c>
      <c r="AQ74" s="28">
        <v>8.633673363172687</v>
      </c>
      <c r="AR74" s="28">
        <v>312.14273966899134</v>
      </c>
      <c r="AS74" s="28">
        <v>2.583303840949308</v>
      </c>
      <c r="AT74" s="28">
        <v>1118.4151764338503</v>
      </c>
      <c r="AU74" s="28">
        <v>0</v>
      </c>
      <c r="AV74" s="28">
        <v>16.15050484022067</v>
      </c>
      <c r="AW74" s="28">
        <v>0</v>
      </c>
      <c r="AX74" s="28">
        <v>731.434318725929</v>
      </c>
      <c r="AY74" s="28">
        <v>0</v>
      </c>
      <c r="AZ74" s="28">
        <v>0</v>
      </c>
      <c r="BA74" s="28">
        <v>747.5848235661497</v>
      </c>
      <c r="BB74" s="28">
        <v>1866</v>
      </c>
      <c r="BD74" s="28">
        <v>1866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66.07296700483246</v>
      </c>
      <c r="F75" s="28">
        <v>15.059365699107113</v>
      </c>
      <c r="G75" s="28">
        <v>15.624091912823632</v>
      </c>
      <c r="H75" s="28">
        <v>6.87083560021762</v>
      </c>
      <c r="I75" s="28">
        <v>16.941786411495503</v>
      </c>
      <c r="J75" s="28">
        <v>1.6941786411495503</v>
      </c>
      <c r="K75" s="28">
        <v>0</v>
      </c>
      <c r="L75" s="28">
        <v>6.682593528978782</v>
      </c>
      <c r="M75" s="28">
        <v>0.18824207123883893</v>
      </c>
      <c r="N75" s="28">
        <v>16.659423304637247</v>
      </c>
      <c r="O75" s="28">
        <v>12.800460844241046</v>
      </c>
      <c r="P75" s="28">
        <v>6.211988350881684</v>
      </c>
      <c r="Q75" s="28">
        <v>10.165071846897302</v>
      </c>
      <c r="R75" s="28">
        <v>0</v>
      </c>
      <c r="S75" s="28">
        <v>1.5059365699107115</v>
      </c>
      <c r="T75" s="28">
        <v>34.071814894229846</v>
      </c>
      <c r="U75" s="28">
        <v>4.706051780970974</v>
      </c>
      <c r="V75" s="28">
        <v>4.3295676384932955</v>
      </c>
      <c r="W75" s="28">
        <v>6.306109386501104</v>
      </c>
      <c r="X75" s="28">
        <v>0</v>
      </c>
      <c r="Y75" s="28">
        <v>0</v>
      </c>
      <c r="Z75" s="28">
        <v>0</v>
      </c>
      <c r="AA75" s="28">
        <v>0.6588472493359362</v>
      </c>
      <c r="AB75" s="28">
        <v>6.682593528978782</v>
      </c>
      <c r="AC75" s="28">
        <v>0</v>
      </c>
      <c r="AD75" s="28">
        <v>0</v>
      </c>
      <c r="AE75" s="28">
        <v>0</v>
      </c>
      <c r="AF75" s="28">
        <v>2.1647838192466478</v>
      </c>
      <c r="AG75" s="28">
        <v>8.282651134508914</v>
      </c>
      <c r="AH75" s="28">
        <v>0.7529682849553557</v>
      </c>
      <c r="AI75" s="28">
        <v>1.9765417480078087</v>
      </c>
      <c r="AJ75" s="28">
        <v>34.16593592984926</v>
      </c>
      <c r="AK75" s="28">
        <v>66.63769321854899</v>
      </c>
      <c r="AL75" s="28">
        <v>102.68604986078662</v>
      </c>
      <c r="AM75" s="28">
        <v>56.096137229174005</v>
      </c>
      <c r="AN75" s="28">
        <v>82.54414823823087</v>
      </c>
      <c r="AO75" s="28">
        <v>331.58840848721474</v>
      </c>
      <c r="AP75" s="28">
        <v>36.236598713476496</v>
      </c>
      <c r="AQ75" s="28">
        <v>9.788587704419623</v>
      </c>
      <c r="AR75" s="28">
        <v>548.9138797324543</v>
      </c>
      <c r="AS75" s="28">
        <v>115.29826863378884</v>
      </c>
      <c r="AT75" s="28">
        <v>1630.364578999584</v>
      </c>
      <c r="AU75" s="28">
        <v>0</v>
      </c>
      <c r="AV75" s="28">
        <v>0</v>
      </c>
      <c r="AW75" s="28">
        <v>0</v>
      </c>
      <c r="AX75" s="28">
        <v>7192.635421000416</v>
      </c>
      <c r="AY75" s="28">
        <v>0</v>
      </c>
      <c r="AZ75" s="28">
        <v>0</v>
      </c>
      <c r="BA75" s="28">
        <v>7192.635421000416</v>
      </c>
      <c r="BB75" s="28">
        <v>8823</v>
      </c>
      <c r="BD75" s="28">
        <v>8823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0.33435187571328645</v>
      </c>
      <c r="E76" s="28">
        <v>0.2903582078562751</v>
      </c>
      <c r="F76" s="28">
        <v>0</v>
      </c>
      <c r="G76" s="28">
        <v>0.827080955711814</v>
      </c>
      <c r="H76" s="28">
        <v>0.1847734049994478</v>
      </c>
      <c r="I76" s="28">
        <v>0.05279240142841365</v>
      </c>
      <c r="J76" s="28">
        <v>0.07918860214262048</v>
      </c>
      <c r="K76" s="28">
        <v>0.11438353642822958</v>
      </c>
      <c r="L76" s="28">
        <v>0.2903582078562751</v>
      </c>
      <c r="M76" s="28">
        <v>0.3607480764274933</v>
      </c>
      <c r="N76" s="28">
        <v>0.17597467142804551</v>
      </c>
      <c r="O76" s="28">
        <v>0.5455214814269411</v>
      </c>
      <c r="P76" s="28">
        <v>0.07918860214262048</v>
      </c>
      <c r="Q76" s="28">
        <v>0.11438353642822958</v>
      </c>
      <c r="R76" s="28">
        <v>0.34315060928468877</v>
      </c>
      <c r="S76" s="28">
        <v>0.15837720428524096</v>
      </c>
      <c r="T76" s="28">
        <v>0.22876707285645917</v>
      </c>
      <c r="U76" s="28">
        <v>0.1055848028568273</v>
      </c>
      <c r="V76" s="28">
        <v>0.4839303464271251</v>
      </c>
      <c r="W76" s="28">
        <v>0.06159113499981593</v>
      </c>
      <c r="X76" s="28">
        <v>0.08798733571402276</v>
      </c>
      <c r="Y76" s="28">
        <v>0.05279240142841365</v>
      </c>
      <c r="Z76" s="28">
        <v>0.04399366785701138</v>
      </c>
      <c r="AA76" s="28">
        <v>0.04399366785701138</v>
      </c>
      <c r="AB76" s="28">
        <v>0.07918860214262048</v>
      </c>
      <c r="AC76" s="28">
        <v>0.1055848028568273</v>
      </c>
      <c r="AD76" s="28">
        <v>0.08798733571402276</v>
      </c>
      <c r="AE76" s="28">
        <v>0.12318226999963186</v>
      </c>
      <c r="AF76" s="28">
        <v>0.026396200714206824</v>
      </c>
      <c r="AG76" s="28">
        <v>0.20237087214225233</v>
      </c>
      <c r="AH76" s="28">
        <v>0</v>
      </c>
      <c r="AI76" s="28">
        <v>2.454846666421235</v>
      </c>
      <c r="AJ76" s="28">
        <v>1.1966277657107094</v>
      </c>
      <c r="AK76" s="28">
        <v>13.831609174244377</v>
      </c>
      <c r="AL76" s="28">
        <v>38.00173029488642</v>
      </c>
      <c r="AM76" s="28">
        <v>7.522917203548945</v>
      </c>
      <c r="AN76" s="28">
        <v>6.722232448551338</v>
      </c>
      <c r="AO76" s="28">
        <v>12.239038397820563</v>
      </c>
      <c r="AP76" s="28">
        <v>6.722232448551338</v>
      </c>
      <c r="AQ76" s="28">
        <v>2.6132238707064754</v>
      </c>
      <c r="AR76" s="28">
        <v>12.661377609247875</v>
      </c>
      <c r="AS76" s="28">
        <v>5.543202149983434</v>
      </c>
      <c r="AT76" s="28">
        <v>115.19301991679858</v>
      </c>
      <c r="AU76" s="28">
        <v>0</v>
      </c>
      <c r="AV76" s="28">
        <v>0.21996833928505688</v>
      </c>
      <c r="AW76" s="28">
        <v>48.322644774141295</v>
      </c>
      <c r="AX76" s="28">
        <v>553.2643669697751</v>
      </c>
      <c r="AY76" s="28">
        <v>0</v>
      </c>
      <c r="AZ76" s="28">
        <v>0</v>
      </c>
      <c r="BA76" s="28">
        <v>601.8069800832014</v>
      </c>
      <c r="BB76" s="28">
        <v>717</v>
      </c>
      <c r="BD76" s="28">
        <v>717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0.05664488017429194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1.2627087872185911</v>
      </c>
      <c r="AO77" s="28">
        <v>0.05192447349310095</v>
      </c>
      <c r="AP77" s="28">
        <v>0</v>
      </c>
      <c r="AQ77" s="28">
        <v>0</v>
      </c>
      <c r="AR77" s="28">
        <v>1.845679012345679</v>
      </c>
      <c r="AS77" s="28">
        <v>0</v>
      </c>
      <c r="AT77" s="28">
        <v>3.216957153231663</v>
      </c>
      <c r="AU77" s="28">
        <v>0</v>
      </c>
      <c r="AV77" s="28">
        <v>30.55519244734931</v>
      </c>
      <c r="AW77" s="28">
        <v>0</v>
      </c>
      <c r="AX77" s="28">
        <v>239.22785039941903</v>
      </c>
      <c r="AY77" s="28">
        <v>0</v>
      </c>
      <c r="AZ77" s="28">
        <v>0</v>
      </c>
      <c r="BA77" s="28">
        <v>269.78304284676835</v>
      </c>
      <c r="BB77" s="28">
        <v>273</v>
      </c>
      <c r="BD77" s="28">
        <v>273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56.88927363229415</v>
      </c>
      <c r="F78" s="28">
        <v>462.7854156937341</v>
      </c>
      <c r="G78" s="28">
        <v>60.01207385554657</v>
      </c>
      <c r="H78" s="28">
        <v>39.51021152028066</v>
      </c>
      <c r="I78" s="28">
        <v>7.671226635380953</v>
      </c>
      <c r="J78" s="28">
        <v>38.559794061029926</v>
      </c>
      <c r="K78" s="28">
        <v>37.813037485904346</v>
      </c>
      <c r="L78" s="28">
        <v>62.863326233298785</v>
      </c>
      <c r="M78" s="28">
        <v>190.8302484252731</v>
      </c>
      <c r="N78" s="28">
        <v>227.28554668367636</v>
      </c>
      <c r="O78" s="28">
        <v>133.2621051792284</v>
      </c>
      <c r="P78" s="28">
        <v>15.410340232136958</v>
      </c>
      <c r="Q78" s="28">
        <v>184.31310013326802</v>
      </c>
      <c r="R78" s="28">
        <v>13.64527923638559</v>
      </c>
      <c r="S78" s="28">
        <v>50.304238378914036</v>
      </c>
      <c r="T78" s="28">
        <v>225.58837264930003</v>
      </c>
      <c r="U78" s="28">
        <v>65.64669164967594</v>
      </c>
      <c r="V78" s="28">
        <v>233.66692105293131</v>
      </c>
      <c r="W78" s="28">
        <v>30.07392388914834</v>
      </c>
      <c r="X78" s="28">
        <v>48.13185561491235</v>
      </c>
      <c r="Y78" s="28">
        <v>17.311175150638434</v>
      </c>
      <c r="Z78" s="28">
        <v>16.63230553688791</v>
      </c>
      <c r="AA78" s="28">
        <v>9.36840066975727</v>
      </c>
      <c r="AB78" s="28">
        <v>41.7504812456574</v>
      </c>
      <c r="AC78" s="28">
        <v>14.595696695636326</v>
      </c>
      <c r="AD78" s="28">
        <v>28.444636816147074</v>
      </c>
      <c r="AE78" s="28">
        <v>17.582722996138646</v>
      </c>
      <c r="AF78" s="28">
        <v>27.08689758864602</v>
      </c>
      <c r="AG78" s="28">
        <v>221.2436071212967</v>
      </c>
      <c r="AH78" s="28">
        <v>8.961078901506953</v>
      </c>
      <c r="AI78" s="28">
        <v>453.1454671784766</v>
      </c>
      <c r="AJ78" s="28">
        <v>216.89884159329333</v>
      </c>
      <c r="AK78" s="28">
        <v>1192.4344765528003</v>
      </c>
      <c r="AL78" s="28">
        <v>494.828061462759</v>
      </c>
      <c r="AM78" s="28">
        <v>987.0764183932661</v>
      </c>
      <c r="AN78" s="28">
        <v>1058.018293030196</v>
      </c>
      <c r="AO78" s="28">
        <v>1088.7031995717198</v>
      </c>
      <c r="AP78" s="28">
        <v>477.24533846662035</v>
      </c>
      <c r="AQ78" s="28">
        <v>157.90507215837255</v>
      </c>
      <c r="AR78" s="28">
        <v>2015.9033180321894</v>
      </c>
      <c r="AS78" s="28">
        <v>164.62588133450274</v>
      </c>
      <c r="AT78" s="28">
        <v>10894.02435273883</v>
      </c>
      <c r="AU78" s="28">
        <v>0</v>
      </c>
      <c r="AV78" s="28">
        <v>0</v>
      </c>
      <c r="AW78" s="28">
        <v>0</v>
      </c>
      <c r="AX78" s="28">
        <v>915.5914480653355</v>
      </c>
      <c r="AY78" s="28">
        <v>110.38419919583565</v>
      </c>
      <c r="AZ78" s="28">
        <v>0</v>
      </c>
      <c r="BA78" s="28">
        <v>1025.9756472611712</v>
      </c>
      <c r="BB78" s="28">
        <v>11920</v>
      </c>
      <c r="BD78" s="28">
        <v>11920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32.17705427029844</v>
      </c>
      <c r="E79" s="28">
        <v>51.34027770238729</v>
      </c>
      <c r="F79" s="28">
        <v>715.1886595811666</v>
      </c>
      <c r="G79" s="28">
        <v>39.47051990489942</v>
      </c>
      <c r="H79" s="28">
        <v>49.767177271394914</v>
      </c>
      <c r="I79" s="28">
        <v>12.870821708119374</v>
      </c>
      <c r="J79" s="28">
        <v>46.33495814922975</v>
      </c>
      <c r="K79" s="28">
        <v>64.64012680077731</v>
      </c>
      <c r="L79" s="28">
        <v>33.46413644111038</v>
      </c>
      <c r="M79" s="28">
        <v>38.3264468641777</v>
      </c>
      <c r="N79" s="28">
        <v>18.019150391367127</v>
      </c>
      <c r="O79" s="28">
        <v>54.200460304191594</v>
      </c>
      <c r="P79" s="28">
        <v>27.457752977321334</v>
      </c>
      <c r="Q79" s="28">
        <v>88.52265152584326</v>
      </c>
      <c r="R79" s="28">
        <v>11.869757797487868</v>
      </c>
      <c r="S79" s="28">
        <v>88.52265152584326</v>
      </c>
      <c r="T79" s="28">
        <v>134.28557315471215</v>
      </c>
      <c r="U79" s="28">
        <v>27.88678036759198</v>
      </c>
      <c r="V79" s="28">
        <v>33.60714557120059</v>
      </c>
      <c r="W79" s="28">
        <v>30.8899720994865</v>
      </c>
      <c r="X79" s="28">
        <v>19.16322343208885</v>
      </c>
      <c r="Y79" s="28">
        <v>42.75972989697437</v>
      </c>
      <c r="Z79" s="28">
        <v>12.012766927578083</v>
      </c>
      <c r="AA79" s="28">
        <v>2.2881460814434447</v>
      </c>
      <c r="AB79" s="28">
        <v>39.756538165079846</v>
      </c>
      <c r="AC79" s="28">
        <v>31.31899948975715</v>
      </c>
      <c r="AD79" s="28">
        <v>12.584803447938945</v>
      </c>
      <c r="AE79" s="28">
        <v>21.16535125335186</v>
      </c>
      <c r="AF79" s="28">
        <v>29.173862538403917</v>
      </c>
      <c r="AG79" s="28">
        <v>127.70715317056225</v>
      </c>
      <c r="AH79" s="28">
        <v>12.012766927578083</v>
      </c>
      <c r="AI79" s="28">
        <v>67.78632766276205</v>
      </c>
      <c r="AJ79" s="28">
        <v>82.94529545232487</v>
      </c>
      <c r="AK79" s="28">
        <v>1475.8542225310218</v>
      </c>
      <c r="AL79" s="28">
        <v>274.2915115130329</v>
      </c>
      <c r="AM79" s="28">
        <v>691.7351622463714</v>
      </c>
      <c r="AN79" s="28">
        <v>223.09424294073585</v>
      </c>
      <c r="AO79" s="28">
        <v>811.5768132619717</v>
      </c>
      <c r="AP79" s="28">
        <v>385.5526147232204</v>
      </c>
      <c r="AQ79" s="28">
        <v>116.1234136332548</v>
      </c>
      <c r="AR79" s="28">
        <v>1256.907244362902</v>
      </c>
      <c r="AS79" s="28">
        <v>26.313679936599613</v>
      </c>
      <c r="AT79" s="28">
        <v>7360.965944003561</v>
      </c>
      <c r="AU79" s="28">
        <v>0</v>
      </c>
      <c r="AV79" s="28">
        <v>0</v>
      </c>
      <c r="AW79" s="28">
        <v>0</v>
      </c>
      <c r="AX79" s="28">
        <v>4990.732621888333</v>
      </c>
      <c r="AY79" s="28">
        <v>821.3014341081064</v>
      </c>
      <c r="AZ79" s="28">
        <v>0</v>
      </c>
      <c r="BA79" s="28">
        <v>5812.034055996439</v>
      </c>
      <c r="BB79" s="28">
        <v>13173</v>
      </c>
      <c r="BD79" s="28">
        <v>13173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0.03494254472124194</v>
      </c>
      <c r="E84" s="28">
        <v>0.029118787267701614</v>
      </c>
      <c r="F84" s="28">
        <v>0.10016862820089355</v>
      </c>
      <c r="G84" s="28">
        <v>0.038436799193366136</v>
      </c>
      <c r="H84" s="28">
        <v>0.06289658049823549</v>
      </c>
      <c r="I84" s="28">
        <v>0.026789284286285485</v>
      </c>
      <c r="J84" s="28">
        <v>0.03610729621195</v>
      </c>
      <c r="K84" s="28">
        <v>0.04426055664690645</v>
      </c>
      <c r="L84" s="28">
        <v>0.0792031013681484</v>
      </c>
      <c r="M84" s="28">
        <v>0.07803834987744032</v>
      </c>
      <c r="N84" s="28">
        <v>0.08502685882168871</v>
      </c>
      <c r="O84" s="28">
        <v>0.03494254472124194</v>
      </c>
      <c r="P84" s="28">
        <v>0.015141769379204839</v>
      </c>
      <c r="Q84" s="28">
        <v>0.0011647514907080646</v>
      </c>
      <c r="R84" s="28">
        <v>0.003494254472124194</v>
      </c>
      <c r="S84" s="28">
        <v>0.011647514907080646</v>
      </c>
      <c r="T84" s="28">
        <v>0.16190045720842097</v>
      </c>
      <c r="U84" s="28">
        <v>0.031448290249117744</v>
      </c>
      <c r="V84" s="28">
        <v>0.030283538758409678</v>
      </c>
      <c r="W84" s="28">
        <v>0.0396015506840742</v>
      </c>
      <c r="X84" s="28">
        <v>0.018636023851329033</v>
      </c>
      <c r="Y84" s="28">
        <v>0.009318011925664517</v>
      </c>
      <c r="Z84" s="28">
        <v>0.0198007753420371</v>
      </c>
      <c r="AA84" s="28">
        <v>0.003494254472124194</v>
      </c>
      <c r="AB84" s="28">
        <v>0.018636023851329033</v>
      </c>
      <c r="AC84" s="28">
        <v>0.050084314100446774</v>
      </c>
      <c r="AD84" s="28">
        <v>0.02445978130486936</v>
      </c>
      <c r="AE84" s="28">
        <v>0.004659005962832258</v>
      </c>
      <c r="AF84" s="28">
        <v>0.046590059628322585</v>
      </c>
      <c r="AG84" s="28">
        <v>0.0198007753420371</v>
      </c>
      <c r="AH84" s="28">
        <v>0.005823757453540323</v>
      </c>
      <c r="AI84" s="28">
        <v>0</v>
      </c>
      <c r="AJ84" s="28">
        <v>0.0757088468960242</v>
      </c>
      <c r="AK84" s="28">
        <v>0.13278166994071938</v>
      </c>
      <c r="AL84" s="28">
        <v>0.16422996018983713</v>
      </c>
      <c r="AM84" s="28">
        <v>0.16306520869912902</v>
      </c>
      <c r="AN84" s="28">
        <v>0.1770422265876258</v>
      </c>
      <c r="AO84" s="28">
        <v>0.11763990056151452</v>
      </c>
      <c r="AP84" s="28">
        <v>0.025624532795577422</v>
      </c>
      <c r="AQ84" s="28">
        <v>0.0011647514907080646</v>
      </c>
      <c r="AR84" s="28">
        <v>0</v>
      </c>
      <c r="AS84" s="28">
        <v>0.012812266397788711</v>
      </c>
      <c r="AT84" s="28">
        <v>2.035985605757697</v>
      </c>
      <c r="AU84" s="28">
        <v>0</v>
      </c>
      <c r="AV84" s="28">
        <v>0</v>
      </c>
      <c r="AW84" s="28">
        <v>31.89089581558681</v>
      </c>
      <c r="AX84" s="28">
        <v>33.073118578655496</v>
      </c>
      <c r="AY84" s="28">
        <v>0</v>
      </c>
      <c r="AZ84" s="28">
        <v>0</v>
      </c>
      <c r="BA84" s="28">
        <v>64.9640143942423</v>
      </c>
      <c r="BB84" s="28">
        <v>67</v>
      </c>
      <c r="BD84" s="28">
        <v>67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7443.289763761961</v>
      </c>
      <c r="E85" s="28">
        <f aca="true" t="shared" si="5" ref="E85:BD85">SUM(E5:E84)</f>
        <v>2000.8859660338721</v>
      </c>
      <c r="F85" s="28">
        <f t="shared" si="5"/>
        <v>3855.522271818749</v>
      </c>
      <c r="G85" s="28">
        <f t="shared" si="5"/>
        <v>2262.6207552780475</v>
      </c>
      <c r="H85" s="28">
        <f t="shared" si="5"/>
        <v>6907.217999996708</v>
      </c>
      <c r="I85" s="28">
        <f t="shared" si="5"/>
        <v>3451.8238935490567</v>
      </c>
      <c r="J85" s="28">
        <f t="shared" si="5"/>
        <v>3410.1413688053494</v>
      </c>
      <c r="K85" s="28">
        <f t="shared" si="5"/>
        <v>5006.0913180286725</v>
      </c>
      <c r="L85" s="28">
        <f t="shared" si="5"/>
        <v>3572.3921272476855</v>
      </c>
      <c r="M85" s="28">
        <f t="shared" si="5"/>
        <v>8975.82779415162</v>
      </c>
      <c r="N85" s="28">
        <f t="shared" si="5"/>
        <v>7989.967793029309</v>
      </c>
      <c r="O85" s="28">
        <f t="shared" si="5"/>
        <v>7405.499848936989</v>
      </c>
      <c r="P85" s="28">
        <f t="shared" si="5"/>
        <v>1317.5442435836007</v>
      </c>
      <c r="Q85" s="28">
        <f t="shared" si="5"/>
        <v>2858.1383867045415</v>
      </c>
      <c r="R85" s="28">
        <f t="shared" si="5"/>
        <v>1495.5707238897783</v>
      </c>
      <c r="S85" s="28">
        <f t="shared" si="5"/>
        <v>3471.9311485007656</v>
      </c>
      <c r="T85" s="28">
        <f t="shared" si="5"/>
        <v>28919.21502469672</v>
      </c>
      <c r="U85" s="28">
        <f t="shared" si="5"/>
        <v>3194.7315370865094</v>
      </c>
      <c r="V85" s="28">
        <f t="shared" si="5"/>
        <v>2856.346550028</v>
      </c>
      <c r="W85" s="28">
        <f t="shared" si="5"/>
        <v>3881.8449081534745</v>
      </c>
      <c r="X85" s="28">
        <f t="shared" si="5"/>
        <v>2107.777532563072</v>
      </c>
      <c r="Y85" s="28">
        <f t="shared" si="5"/>
        <v>1123.1344941147158</v>
      </c>
      <c r="Z85" s="28">
        <f t="shared" si="5"/>
        <v>1009.1964860192783</v>
      </c>
      <c r="AA85" s="28">
        <f t="shared" si="5"/>
        <v>71.55590396270873</v>
      </c>
      <c r="AB85" s="28">
        <f t="shared" si="5"/>
        <v>3444.3410705207307</v>
      </c>
      <c r="AC85" s="28">
        <f t="shared" si="5"/>
        <v>675.6399831452825</v>
      </c>
      <c r="AD85" s="28">
        <f t="shared" si="5"/>
        <v>451.8522537535502</v>
      </c>
      <c r="AE85" s="28">
        <f t="shared" si="5"/>
        <v>347.2288548060849</v>
      </c>
      <c r="AF85" s="28">
        <f t="shared" si="5"/>
        <v>664.7265988049861</v>
      </c>
      <c r="AG85" s="28">
        <f t="shared" si="5"/>
        <v>2710.889197613817</v>
      </c>
      <c r="AH85" s="28">
        <f t="shared" si="5"/>
        <v>759.7268298167578</v>
      </c>
      <c r="AI85" s="28">
        <f t="shared" si="5"/>
        <v>3797.2231648911093</v>
      </c>
      <c r="AJ85" s="28">
        <f t="shared" si="5"/>
        <v>5124.626939495201</v>
      </c>
      <c r="AK85" s="28">
        <f t="shared" si="5"/>
        <v>6859.418988229826</v>
      </c>
      <c r="AL85" s="28">
        <f t="shared" si="5"/>
        <v>7079.37504530299</v>
      </c>
      <c r="AM85" s="28">
        <f t="shared" si="5"/>
        <v>4266.570325678716</v>
      </c>
      <c r="AN85" s="28">
        <f t="shared" si="5"/>
        <v>2815.244849114196</v>
      </c>
      <c r="AO85" s="28">
        <f t="shared" si="5"/>
        <v>6980.749804998746</v>
      </c>
      <c r="AP85" s="28">
        <f t="shared" si="5"/>
        <v>3283.042601886987</v>
      </c>
      <c r="AQ85" s="28">
        <f t="shared" si="5"/>
        <v>483.34130281817113</v>
      </c>
      <c r="AR85" s="28">
        <f t="shared" si="5"/>
        <v>7745.860035558975</v>
      </c>
      <c r="AS85" s="28">
        <f t="shared" si="5"/>
        <v>1204.1590950251905</v>
      </c>
      <c r="AT85" s="28">
        <f t="shared" si="5"/>
        <v>173282.28478140247</v>
      </c>
      <c r="AU85" s="28">
        <f t="shared" si="5"/>
        <v>0</v>
      </c>
      <c r="AV85" s="28">
        <f t="shared" si="5"/>
        <v>46.925665626855036</v>
      </c>
      <c r="AW85" s="28">
        <f t="shared" si="5"/>
        <v>80.2135405897281</v>
      </c>
      <c r="AX85" s="28">
        <f t="shared" si="5"/>
        <v>59444.22880787075</v>
      </c>
      <c r="AY85" s="28">
        <f t="shared" si="5"/>
        <v>37861.80108375581</v>
      </c>
      <c r="AZ85" s="28">
        <f t="shared" si="5"/>
        <v>963.5461207543432</v>
      </c>
      <c r="BA85" s="28">
        <f t="shared" si="5"/>
        <v>98396.71521859748</v>
      </c>
      <c r="BB85" s="28">
        <f t="shared" si="5"/>
        <v>271679</v>
      </c>
      <c r="BD85" s="28">
        <f t="shared" si="5"/>
        <v>271679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D5" s="28">
        <v>0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D7" s="28">
        <v>0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0.09785647716682198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5.4617893755824785</v>
      </c>
      <c r="AC8" s="28">
        <v>0.0097856477166822</v>
      </c>
      <c r="AD8" s="28">
        <v>0</v>
      </c>
      <c r="AE8" s="28">
        <v>0</v>
      </c>
      <c r="AF8" s="28">
        <v>0</v>
      </c>
      <c r="AG8" s="28">
        <v>1.7502329916123018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7.319664492078285</v>
      </c>
      <c r="AU8" s="28">
        <v>0</v>
      </c>
      <c r="AV8" s="28">
        <v>0</v>
      </c>
      <c r="AW8" s="28">
        <v>0</v>
      </c>
      <c r="AX8" s="28">
        <v>0.04193849021435228</v>
      </c>
      <c r="AY8" s="28">
        <v>0</v>
      </c>
      <c r="AZ8" s="28">
        <v>-1.3616029822926374</v>
      </c>
      <c r="BA8" s="28">
        <v>-1.3196644920782852</v>
      </c>
      <c r="BB8" s="28">
        <v>6</v>
      </c>
      <c r="BD8" s="28">
        <v>6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D9" s="28">
        <v>0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D10" s="28">
        <v>0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D11" s="28">
        <v>0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D12" s="28">
        <v>0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D13" s="28">
        <v>0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D14" s="28">
        <v>0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12.523636363636363</v>
      </c>
      <c r="E15" s="28">
        <v>0</v>
      </c>
      <c r="F15" s="28">
        <v>0</v>
      </c>
      <c r="G15" s="28">
        <v>0.1365034965034965</v>
      </c>
      <c r="H15" s="28">
        <v>0</v>
      </c>
      <c r="I15" s="28">
        <v>0</v>
      </c>
      <c r="J15" s="28">
        <v>0.0011188811188811189</v>
      </c>
      <c r="K15" s="28">
        <v>0</v>
      </c>
      <c r="L15" s="28">
        <v>0</v>
      </c>
      <c r="M15" s="28">
        <v>0</v>
      </c>
      <c r="N15" s="28">
        <v>0</v>
      </c>
      <c r="O15" s="28">
        <v>0.02909090909090909</v>
      </c>
      <c r="P15" s="28">
        <v>2.8654545454545457</v>
      </c>
      <c r="Q15" s="28">
        <v>4.96</v>
      </c>
      <c r="R15" s="28">
        <v>0.5034965034965035</v>
      </c>
      <c r="S15" s="28">
        <v>0</v>
      </c>
      <c r="T15" s="28">
        <v>0.04251748251748252</v>
      </c>
      <c r="U15" s="28">
        <v>0.1420979020979021</v>
      </c>
      <c r="V15" s="28">
        <v>0.6444755244755245</v>
      </c>
      <c r="W15" s="28">
        <v>0</v>
      </c>
      <c r="X15" s="28">
        <v>0.5113286713286713</v>
      </c>
      <c r="Y15" s="28">
        <v>0</v>
      </c>
      <c r="Z15" s="28">
        <v>0.022377622377622378</v>
      </c>
      <c r="AA15" s="28">
        <v>0</v>
      </c>
      <c r="AB15" s="28">
        <v>12.98909090909091</v>
      </c>
      <c r="AC15" s="28">
        <v>1.083076923076923</v>
      </c>
      <c r="AD15" s="28">
        <v>0.0011188811188811189</v>
      </c>
      <c r="AE15" s="28">
        <v>0</v>
      </c>
      <c r="AF15" s="28">
        <v>0.2573426573426573</v>
      </c>
      <c r="AG15" s="28">
        <v>4.271888111888112</v>
      </c>
      <c r="AH15" s="28">
        <v>0.19804195804195804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2.182937062937063</v>
      </c>
      <c r="AP15" s="28">
        <v>0</v>
      </c>
      <c r="AQ15" s="28">
        <v>0</v>
      </c>
      <c r="AR15" s="28">
        <v>0.4878321678321679</v>
      </c>
      <c r="AS15" s="28">
        <v>0.612027972027972</v>
      </c>
      <c r="AT15" s="28">
        <v>44.46545454545455</v>
      </c>
      <c r="AU15" s="28">
        <v>0</v>
      </c>
      <c r="AV15" s="28">
        <v>0</v>
      </c>
      <c r="AW15" s="28">
        <v>0</v>
      </c>
      <c r="AX15" s="28">
        <v>42.31048951048951</v>
      </c>
      <c r="AY15" s="28">
        <v>5.218461538461538</v>
      </c>
      <c r="AZ15" s="28">
        <v>0.005594405594405594</v>
      </c>
      <c r="BA15" s="28">
        <v>47.53454545454545</v>
      </c>
      <c r="BB15" s="28">
        <v>92</v>
      </c>
      <c r="BD15" s="28">
        <v>92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D16" s="28">
        <v>0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0.8298448446297332</v>
      </c>
      <c r="E17" s="28">
        <v>0.7354622426612799</v>
      </c>
      <c r="F17" s="28">
        <v>0</v>
      </c>
      <c r="G17" s="28">
        <v>1.1779773928740276</v>
      </c>
      <c r="H17" s="28">
        <v>0.8200455580865604</v>
      </c>
      <c r="I17" s="28">
        <v>3.0749129668629394</v>
      </c>
      <c r="J17" s="28">
        <v>0.289852580908583</v>
      </c>
      <c r="K17" s="28">
        <v>0.07633128465208236</v>
      </c>
      <c r="L17" s="28">
        <v>0.02785060385954356</v>
      </c>
      <c r="M17" s="28">
        <v>0.0005157519233248808</v>
      </c>
      <c r="N17" s="28">
        <v>0</v>
      </c>
      <c r="O17" s="28">
        <v>0.06807925387888425</v>
      </c>
      <c r="P17" s="28">
        <v>0.030429363476167964</v>
      </c>
      <c r="Q17" s="28">
        <v>0.04951218463918855</v>
      </c>
      <c r="R17" s="28">
        <v>0.0010315038466497616</v>
      </c>
      <c r="S17" s="28">
        <v>2.590106158937551</v>
      </c>
      <c r="T17" s="28">
        <v>0.034039626939442125</v>
      </c>
      <c r="U17" s="28">
        <v>0.15008380968754031</v>
      </c>
      <c r="V17" s="28">
        <v>0.01392530192977178</v>
      </c>
      <c r="W17" s="28">
        <v>0</v>
      </c>
      <c r="X17" s="28">
        <v>0</v>
      </c>
      <c r="Y17" s="28">
        <v>0</v>
      </c>
      <c r="Z17" s="28">
        <v>0.018051317316370823</v>
      </c>
      <c r="AA17" s="28">
        <v>0</v>
      </c>
      <c r="AB17" s="28">
        <v>0.0036102634632741654</v>
      </c>
      <c r="AC17" s="28">
        <v>0.004641767309923927</v>
      </c>
      <c r="AD17" s="28">
        <v>0</v>
      </c>
      <c r="AE17" s="28">
        <v>0.0010315038466497616</v>
      </c>
      <c r="AF17" s="28">
        <v>0.0015472557699746422</v>
      </c>
      <c r="AG17" s="28">
        <v>0.03661838655606653</v>
      </c>
      <c r="AH17" s="28">
        <v>0.008252030773198093</v>
      </c>
      <c r="AI17" s="28">
        <v>0</v>
      </c>
      <c r="AJ17" s="28">
        <v>1.3940774487471526</v>
      </c>
      <c r="AK17" s="28">
        <v>0</v>
      </c>
      <c r="AL17" s="28">
        <v>0</v>
      </c>
      <c r="AM17" s="28">
        <v>0</v>
      </c>
      <c r="AN17" s="28">
        <v>0</v>
      </c>
      <c r="AO17" s="28">
        <v>0.005157519233248807</v>
      </c>
      <c r="AP17" s="28">
        <v>0</v>
      </c>
      <c r="AQ17" s="28">
        <v>0</v>
      </c>
      <c r="AR17" s="28">
        <v>0.02114582885632011</v>
      </c>
      <c r="AS17" s="28">
        <v>0.015472557699746422</v>
      </c>
      <c r="AT17" s="28">
        <v>11.479606309365195</v>
      </c>
      <c r="AU17" s="28">
        <v>0</v>
      </c>
      <c r="AV17" s="28">
        <v>0</v>
      </c>
      <c r="AW17" s="28">
        <v>0</v>
      </c>
      <c r="AX17" s="28">
        <v>0.21867881548974943</v>
      </c>
      <c r="AY17" s="28">
        <v>0</v>
      </c>
      <c r="AZ17" s="28">
        <v>0.30171487514505524</v>
      </c>
      <c r="BA17" s="28">
        <v>0.5203936906348047</v>
      </c>
      <c r="BB17" s="28">
        <v>12</v>
      </c>
      <c r="BD17" s="28">
        <v>12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D18" s="28">
        <v>0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D19" s="28">
        <v>0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0.4745713933314147</v>
      </c>
      <c r="E20" s="28">
        <v>0.10763474900300128</v>
      </c>
      <c r="F20" s="28">
        <v>3.001541750606422</v>
      </c>
      <c r="G20" s="28">
        <v>10.487049294906056</v>
      </c>
      <c r="H20" s="28">
        <v>2.2896846606092995</v>
      </c>
      <c r="I20" s="28">
        <v>0.38406035439707276</v>
      </c>
      <c r="J20" s="28">
        <v>0.6873946470418946</v>
      </c>
      <c r="K20" s="28">
        <v>0.3106730255313901</v>
      </c>
      <c r="L20" s="28">
        <v>1.7025860296838382</v>
      </c>
      <c r="M20" s="28">
        <v>0.7216420671792131</v>
      </c>
      <c r="N20" s="28">
        <v>1.8933930847346132</v>
      </c>
      <c r="O20" s="28">
        <v>1.785758335731612</v>
      </c>
      <c r="P20" s="28">
        <v>2.1624799572421165</v>
      </c>
      <c r="Q20" s="28">
        <v>0.1785758335731612</v>
      </c>
      <c r="R20" s="28">
        <v>0</v>
      </c>
      <c r="S20" s="28">
        <v>0.7779056859762365</v>
      </c>
      <c r="T20" s="28">
        <v>0.04647864161493236</v>
      </c>
      <c r="U20" s="28">
        <v>0.9980676725732845</v>
      </c>
      <c r="V20" s="28">
        <v>1.7246022283435432</v>
      </c>
      <c r="W20" s="28">
        <v>0.0391399087283641</v>
      </c>
      <c r="X20" s="28">
        <v>0</v>
      </c>
      <c r="Y20" s="28">
        <v>0</v>
      </c>
      <c r="Z20" s="28">
        <v>0.26419438391645766</v>
      </c>
      <c r="AA20" s="28">
        <v>0.06604859597911442</v>
      </c>
      <c r="AB20" s="28">
        <v>0.11008099329852403</v>
      </c>
      <c r="AC20" s="28">
        <v>0.06360235168359166</v>
      </c>
      <c r="AD20" s="28">
        <v>0.14922090202688812</v>
      </c>
      <c r="AE20" s="28">
        <v>0.0391399087283641</v>
      </c>
      <c r="AF20" s="28">
        <v>0.002446244295522756</v>
      </c>
      <c r="AG20" s="28">
        <v>1.846914443119681</v>
      </c>
      <c r="AH20" s="28">
        <v>0.19325329934629773</v>
      </c>
      <c r="AI20" s="28">
        <v>0.06849484027463718</v>
      </c>
      <c r="AJ20" s="28">
        <v>73.07910208444682</v>
      </c>
      <c r="AK20" s="28">
        <v>0.5112650577642561</v>
      </c>
      <c r="AL20" s="28">
        <v>0</v>
      </c>
      <c r="AM20" s="28">
        <v>0</v>
      </c>
      <c r="AN20" s="28">
        <v>0</v>
      </c>
      <c r="AO20" s="28">
        <v>2.8767832915347613</v>
      </c>
      <c r="AP20" s="28">
        <v>0</v>
      </c>
      <c r="AQ20" s="28">
        <v>0</v>
      </c>
      <c r="AR20" s="28">
        <v>1.2598158121942193</v>
      </c>
      <c r="AS20" s="28">
        <v>1.6365374337047238</v>
      </c>
      <c r="AT20" s="28">
        <v>111.94013896312133</v>
      </c>
      <c r="AU20" s="28">
        <v>0</v>
      </c>
      <c r="AV20" s="28">
        <v>0</v>
      </c>
      <c r="AW20" s="28">
        <v>0</v>
      </c>
      <c r="AX20" s="28">
        <v>3.723183817785635</v>
      </c>
      <c r="AY20" s="28">
        <v>0</v>
      </c>
      <c r="AZ20" s="28">
        <v>3.3366772190930396</v>
      </c>
      <c r="BA20" s="28">
        <v>7.059861036878675</v>
      </c>
      <c r="BB20" s="28">
        <v>119</v>
      </c>
      <c r="BD20" s="28">
        <v>119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0.0213903743315508</v>
      </c>
      <c r="H21" s="28">
        <v>5.0780748663101605</v>
      </c>
      <c r="I21" s="28">
        <v>0.13689839572192514</v>
      </c>
      <c r="J21" s="28">
        <v>1.2106951871657754</v>
      </c>
      <c r="K21" s="28">
        <v>3.0973262032085564</v>
      </c>
      <c r="L21" s="28">
        <v>0.983957219251337</v>
      </c>
      <c r="M21" s="28">
        <v>0.15828877005347594</v>
      </c>
      <c r="N21" s="28">
        <v>0.46203208556149733</v>
      </c>
      <c r="O21" s="28">
        <v>8.842780748663102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0.0213903743315508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0.017112299465240642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20.029946524064172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3.9700534759358286</v>
      </c>
      <c r="BA21" s="28">
        <v>3.9700534759358286</v>
      </c>
      <c r="BB21" s="28">
        <v>24</v>
      </c>
      <c r="BD21" s="28">
        <v>24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0.2162024672516851</v>
      </c>
      <c r="F22" s="28">
        <v>0.9210225104921785</v>
      </c>
      <c r="G22" s="28">
        <v>1.6647589978379753</v>
      </c>
      <c r="H22" s="28">
        <v>39.68180083937429</v>
      </c>
      <c r="I22" s="28">
        <v>1.1588452244690324</v>
      </c>
      <c r="J22" s="28">
        <v>43.698842680910595</v>
      </c>
      <c r="K22" s="28">
        <v>39.74233753020476</v>
      </c>
      <c r="L22" s="28">
        <v>16.872440544321506</v>
      </c>
      <c r="M22" s="28">
        <v>3.0830471830090294</v>
      </c>
      <c r="N22" s="28">
        <v>21.18351774132011</v>
      </c>
      <c r="O22" s="28">
        <v>37.17385221925474</v>
      </c>
      <c r="P22" s="28">
        <v>3.934884903980669</v>
      </c>
      <c r="Q22" s="28">
        <v>0.10377718428080886</v>
      </c>
      <c r="R22" s="28">
        <v>2.507948620119547</v>
      </c>
      <c r="S22" s="28">
        <v>0.043240493450337016</v>
      </c>
      <c r="T22" s="28">
        <v>0</v>
      </c>
      <c r="U22" s="28">
        <v>0.025944296070202214</v>
      </c>
      <c r="V22" s="28">
        <v>0.09512908559074146</v>
      </c>
      <c r="W22" s="28">
        <v>0.1859341218364492</v>
      </c>
      <c r="X22" s="28">
        <v>0</v>
      </c>
      <c r="Y22" s="28">
        <v>0</v>
      </c>
      <c r="Z22" s="28">
        <v>0</v>
      </c>
      <c r="AA22" s="28">
        <v>0.8085972275213023</v>
      </c>
      <c r="AB22" s="28">
        <v>0</v>
      </c>
      <c r="AC22" s="28">
        <v>0</v>
      </c>
      <c r="AD22" s="28">
        <v>0.043240493450337016</v>
      </c>
      <c r="AE22" s="28">
        <v>0</v>
      </c>
      <c r="AF22" s="28">
        <v>0.05621264148543813</v>
      </c>
      <c r="AG22" s="28">
        <v>0</v>
      </c>
      <c r="AH22" s="28">
        <v>2.572809360295053</v>
      </c>
      <c r="AI22" s="28">
        <v>0</v>
      </c>
      <c r="AJ22" s="28">
        <v>22.856924837848148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238.63131120437492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-0.6313112043749205</v>
      </c>
      <c r="BA22" s="28">
        <v>-0.6313112043749205</v>
      </c>
      <c r="BB22" s="28">
        <v>238</v>
      </c>
      <c r="BD22" s="28">
        <v>238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0.3976646838510685</v>
      </c>
      <c r="F23" s="28">
        <v>0</v>
      </c>
      <c r="G23" s="28">
        <v>0.5148711169861203</v>
      </c>
      <c r="H23" s="28">
        <v>5.383124036131306</v>
      </c>
      <c r="I23" s="28">
        <v>13.96849526327385</v>
      </c>
      <c r="J23" s="28">
        <v>17.061907909231106</v>
      </c>
      <c r="K23" s="28">
        <v>22.218990967173387</v>
      </c>
      <c r="L23" s="28">
        <v>11.281119189248734</v>
      </c>
      <c r="M23" s="28">
        <v>5.755673055739149</v>
      </c>
      <c r="N23" s="28">
        <v>2.2269222295659836</v>
      </c>
      <c r="O23" s="28">
        <v>4.529191451861644</v>
      </c>
      <c r="P23" s="28">
        <v>0.4771976206212822</v>
      </c>
      <c r="Q23" s="28">
        <v>1.4943820224719102</v>
      </c>
      <c r="R23" s="28">
        <v>0.008371888081075127</v>
      </c>
      <c r="S23" s="28">
        <v>0.09627671293236395</v>
      </c>
      <c r="T23" s="28">
        <v>0</v>
      </c>
      <c r="U23" s="28">
        <v>0.2553425864727914</v>
      </c>
      <c r="V23" s="28">
        <v>0.12976426525666446</v>
      </c>
      <c r="W23" s="28">
        <v>0.4437100682969817</v>
      </c>
      <c r="X23" s="28">
        <v>0</v>
      </c>
      <c r="Y23" s="28">
        <v>0</v>
      </c>
      <c r="Z23" s="28">
        <v>0.020929720202687817</v>
      </c>
      <c r="AA23" s="28">
        <v>0.06278916060806344</v>
      </c>
      <c r="AB23" s="28">
        <v>0</v>
      </c>
      <c r="AC23" s="28">
        <v>0</v>
      </c>
      <c r="AD23" s="28">
        <v>0.4060365719321436</v>
      </c>
      <c r="AE23" s="28">
        <v>0</v>
      </c>
      <c r="AF23" s="28">
        <v>0</v>
      </c>
      <c r="AG23" s="28">
        <v>0</v>
      </c>
      <c r="AH23" s="28">
        <v>1.8250716016743775</v>
      </c>
      <c r="AI23" s="28">
        <v>2.222736285525446</v>
      </c>
      <c r="AJ23" s="28">
        <v>2.980392156862745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0.05023132848645077</v>
      </c>
      <c r="AS23" s="28">
        <v>0</v>
      </c>
      <c r="AT23" s="28">
        <v>93.81119189248733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1.188808107512668</v>
      </c>
      <c r="BA23" s="28">
        <v>1.188808107512668</v>
      </c>
      <c r="BB23" s="28">
        <v>95</v>
      </c>
      <c r="BD23" s="28">
        <v>95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5.184225041367898</v>
      </c>
      <c r="E24" s="28">
        <v>4.694842801985659</v>
      </c>
      <c r="F24" s="28">
        <v>20.19911748483177</v>
      </c>
      <c r="G24" s="28">
        <v>2.1081081081081083</v>
      </c>
      <c r="H24" s="28">
        <v>29.922228350799777</v>
      </c>
      <c r="I24" s="28">
        <v>12.836872586872587</v>
      </c>
      <c r="J24" s="28">
        <v>20.98965802537231</v>
      </c>
      <c r="K24" s="28">
        <v>33.64368450082736</v>
      </c>
      <c r="L24" s="28">
        <v>13.326254826254825</v>
      </c>
      <c r="M24" s="28">
        <v>12.288334252619967</v>
      </c>
      <c r="N24" s="28">
        <v>15.93450082735797</v>
      </c>
      <c r="O24" s="28">
        <v>12.277578599007171</v>
      </c>
      <c r="P24" s="28">
        <v>5.141202426916713</v>
      </c>
      <c r="Q24" s="28">
        <v>4.140926640926641</v>
      </c>
      <c r="R24" s="28">
        <v>2.9147821290678433</v>
      </c>
      <c r="S24" s="28">
        <v>2.382377275234418</v>
      </c>
      <c r="T24" s="28">
        <v>7.867760617760618</v>
      </c>
      <c r="U24" s="28">
        <v>5.609073359073359</v>
      </c>
      <c r="V24" s="28">
        <v>2.2425537782680642</v>
      </c>
      <c r="W24" s="28">
        <v>0.5861831218974076</v>
      </c>
      <c r="X24" s="28">
        <v>0</v>
      </c>
      <c r="Y24" s="28">
        <v>0</v>
      </c>
      <c r="Z24" s="28">
        <v>1.9790402647545506</v>
      </c>
      <c r="AA24" s="28">
        <v>0.08066740209597352</v>
      </c>
      <c r="AB24" s="28">
        <v>1.575703254274683</v>
      </c>
      <c r="AC24" s="28">
        <v>2.0919746276889133</v>
      </c>
      <c r="AD24" s="28">
        <v>2.8287369001654716</v>
      </c>
      <c r="AE24" s="28">
        <v>3.3073634859349146</v>
      </c>
      <c r="AF24" s="28">
        <v>2.2586872586872584</v>
      </c>
      <c r="AG24" s="28">
        <v>8.324875896304468</v>
      </c>
      <c r="AH24" s="28">
        <v>2.8018477661334806</v>
      </c>
      <c r="AI24" s="28">
        <v>0</v>
      </c>
      <c r="AJ24" s="28">
        <v>34.28902371759514</v>
      </c>
      <c r="AK24" s="28">
        <v>3.6838113623827913</v>
      </c>
      <c r="AL24" s="28">
        <v>0.09680088251516822</v>
      </c>
      <c r="AM24" s="28">
        <v>4.1140375068946495</v>
      </c>
      <c r="AN24" s="28">
        <v>0</v>
      </c>
      <c r="AO24" s="28">
        <v>3.4095421952564813</v>
      </c>
      <c r="AP24" s="28">
        <v>0.2581356867071153</v>
      </c>
      <c r="AQ24" s="28">
        <v>0</v>
      </c>
      <c r="AR24" s="28">
        <v>10.389961389961389</v>
      </c>
      <c r="AS24" s="28">
        <v>0.435603971318257</v>
      </c>
      <c r="AT24" s="28">
        <v>296.21607832322115</v>
      </c>
      <c r="AU24" s="28">
        <v>0</v>
      </c>
      <c r="AV24" s="28">
        <v>0</v>
      </c>
      <c r="AW24" s="28">
        <v>0</v>
      </c>
      <c r="AX24" s="28">
        <v>13.998483177054606</v>
      </c>
      <c r="AY24" s="28">
        <v>78.25275785990071</v>
      </c>
      <c r="AZ24" s="28">
        <v>1.532680639823497</v>
      </c>
      <c r="BA24" s="28">
        <v>93.78392167677882</v>
      </c>
      <c r="BB24" s="28">
        <v>390</v>
      </c>
      <c r="BD24" s="28">
        <v>390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28.54207870837538</v>
      </c>
      <c r="F25" s="28">
        <v>49.43370332996973</v>
      </c>
      <c r="G25" s="28">
        <v>16.3048139134564</v>
      </c>
      <c r="H25" s="28">
        <v>36.27907639342316</v>
      </c>
      <c r="I25" s="28">
        <v>10.00443995963673</v>
      </c>
      <c r="J25" s="28">
        <v>16.89331038167033</v>
      </c>
      <c r="K25" s="28">
        <v>46.16235531548644</v>
      </c>
      <c r="L25" s="28">
        <v>22.535952988662668</v>
      </c>
      <c r="M25" s="28">
        <v>4.119475277497477</v>
      </c>
      <c r="N25" s="28">
        <v>47.33934825191429</v>
      </c>
      <c r="O25" s="28">
        <v>26.655428266160147</v>
      </c>
      <c r="P25" s="28">
        <v>5.642642606992343</v>
      </c>
      <c r="Q25" s="28">
        <v>15.647082566629074</v>
      </c>
      <c r="R25" s="28">
        <v>3.5482875289369025</v>
      </c>
      <c r="S25" s="28">
        <v>19.31653113313943</v>
      </c>
      <c r="T25" s="28">
        <v>30.013319878910192</v>
      </c>
      <c r="U25" s="28">
        <v>3.2713480144832907</v>
      </c>
      <c r="V25" s="28">
        <v>5.33108565323203</v>
      </c>
      <c r="W25" s="28">
        <v>6.750400664806791</v>
      </c>
      <c r="X25" s="28">
        <v>8.342802872915058</v>
      </c>
      <c r="Y25" s="28">
        <v>1.973194040481985</v>
      </c>
      <c r="Z25" s="28">
        <v>3.7040660058170594</v>
      </c>
      <c r="AA25" s="28">
        <v>0.3807918323737164</v>
      </c>
      <c r="AB25" s="28">
        <v>3.981005520270671</v>
      </c>
      <c r="AC25" s="28">
        <v>7.546601768860924</v>
      </c>
      <c r="AD25" s="28">
        <v>2.1289725173621417</v>
      </c>
      <c r="AE25" s="28">
        <v>11.233359055024634</v>
      </c>
      <c r="AF25" s="28">
        <v>4.032931679230724</v>
      </c>
      <c r="AG25" s="28">
        <v>11.804546803585207</v>
      </c>
      <c r="AH25" s="28">
        <v>2.700160265922716</v>
      </c>
      <c r="AI25" s="28">
        <v>3.582904968243604</v>
      </c>
      <c r="AJ25" s="28">
        <v>44.22377871431115</v>
      </c>
      <c r="AK25" s="28">
        <v>0</v>
      </c>
      <c r="AL25" s="28">
        <v>1.3327714133080075</v>
      </c>
      <c r="AM25" s="28">
        <v>9.917896361369978</v>
      </c>
      <c r="AN25" s="28">
        <v>0</v>
      </c>
      <c r="AO25" s="28">
        <v>15.491304089748915</v>
      </c>
      <c r="AP25" s="28">
        <v>4.88105894224491</v>
      </c>
      <c r="AQ25" s="28">
        <v>1.8693417225618805</v>
      </c>
      <c r="AR25" s="28">
        <v>1.7135632456817238</v>
      </c>
      <c r="AS25" s="28">
        <v>0</v>
      </c>
      <c r="AT25" s="28">
        <v>534.6317326526978</v>
      </c>
      <c r="AU25" s="28">
        <v>0</v>
      </c>
      <c r="AV25" s="28">
        <v>0</v>
      </c>
      <c r="AW25" s="28">
        <v>0</v>
      </c>
      <c r="AX25" s="28">
        <v>47.49512672879444</v>
      </c>
      <c r="AY25" s="28">
        <v>859.551017985398</v>
      </c>
      <c r="AZ25" s="28">
        <v>16.322122633109753</v>
      </c>
      <c r="BA25" s="28">
        <v>923.3682673473022</v>
      </c>
      <c r="BB25" s="28">
        <v>1458</v>
      </c>
      <c r="BD25" s="28">
        <v>1458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0.2975624256837099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3.30410225921522</v>
      </c>
      <c r="L26" s="28">
        <v>0</v>
      </c>
      <c r="M26" s="28">
        <v>0</v>
      </c>
      <c r="N26" s="28">
        <v>0.31302021403091557</v>
      </c>
      <c r="O26" s="28">
        <v>0.0850178359096314</v>
      </c>
      <c r="P26" s="28">
        <v>0</v>
      </c>
      <c r="Q26" s="28">
        <v>0</v>
      </c>
      <c r="R26" s="28">
        <v>0</v>
      </c>
      <c r="S26" s="28">
        <v>0.054102259215219974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0.0077288941736028535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0.32461355529131986</v>
      </c>
      <c r="AR26" s="28">
        <v>0</v>
      </c>
      <c r="AS26" s="28">
        <v>0</v>
      </c>
      <c r="AT26" s="28">
        <v>4.3861474435196195</v>
      </c>
      <c r="AU26" s="28">
        <v>0</v>
      </c>
      <c r="AV26" s="28">
        <v>0</v>
      </c>
      <c r="AW26" s="28">
        <v>0</v>
      </c>
      <c r="AX26" s="28">
        <v>0.3014268727705113</v>
      </c>
      <c r="AY26" s="28">
        <v>61.06212841854935</v>
      </c>
      <c r="AZ26" s="28">
        <v>-0.7497027348394768</v>
      </c>
      <c r="BA26" s="28">
        <v>60.61385255648038</v>
      </c>
      <c r="BB26" s="28">
        <v>65</v>
      </c>
      <c r="BD26" s="28">
        <v>65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0.6729467994942548</v>
      </c>
      <c r="E27" s="28">
        <v>1.4562127464465842</v>
      </c>
      <c r="F27" s="28">
        <v>14.451808317007766</v>
      </c>
      <c r="G27" s="28">
        <v>2.9455212371305906</v>
      </c>
      <c r="H27" s="28">
        <v>1.114223389326553</v>
      </c>
      <c r="I27" s="28">
        <v>1.1362872188181679</v>
      </c>
      <c r="J27" s="28">
        <v>0.6619148847484473</v>
      </c>
      <c r="K27" s="28">
        <v>34.94910591471802</v>
      </c>
      <c r="L27" s="28">
        <v>57.454211996165235</v>
      </c>
      <c r="M27" s="28">
        <v>78.37072235421617</v>
      </c>
      <c r="N27" s="28">
        <v>47.205563197310106</v>
      </c>
      <c r="O27" s="28">
        <v>7.490670112403262</v>
      </c>
      <c r="P27" s="28">
        <v>0.8273936059355592</v>
      </c>
      <c r="Q27" s="28">
        <v>0.485404248815528</v>
      </c>
      <c r="R27" s="28">
        <v>2.2394786933989135</v>
      </c>
      <c r="S27" s="28">
        <v>1.1693829630555903</v>
      </c>
      <c r="T27" s="28">
        <v>8.968946688341461</v>
      </c>
      <c r="U27" s="28">
        <v>0.9597765828852487</v>
      </c>
      <c r="V27" s="28">
        <v>2.713851027468634</v>
      </c>
      <c r="W27" s="28">
        <v>1.092159559834938</v>
      </c>
      <c r="X27" s="28">
        <v>0.2206382949161491</v>
      </c>
      <c r="Y27" s="28">
        <v>0.03309574423742236</v>
      </c>
      <c r="Z27" s="28">
        <v>1.1914467925472052</v>
      </c>
      <c r="AA27" s="28">
        <v>0.25373403915357146</v>
      </c>
      <c r="AB27" s="28">
        <v>0.485404248815528</v>
      </c>
      <c r="AC27" s="28">
        <v>2.129159545940839</v>
      </c>
      <c r="AD27" s="28">
        <v>1.665819126616926</v>
      </c>
      <c r="AE27" s="28">
        <v>0.242702124407764</v>
      </c>
      <c r="AF27" s="28">
        <v>1.4451808317007766</v>
      </c>
      <c r="AG27" s="28">
        <v>1.1914467925472052</v>
      </c>
      <c r="AH27" s="28">
        <v>4.820946743917858</v>
      </c>
      <c r="AI27" s="28">
        <v>46.113403637475166</v>
      </c>
      <c r="AJ27" s="28">
        <v>31.716754894196434</v>
      </c>
      <c r="AK27" s="28">
        <v>5.891042474261181</v>
      </c>
      <c r="AL27" s="28">
        <v>15.632223194809162</v>
      </c>
      <c r="AM27" s="28">
        <v>21.512233754324537</v>
      </c>
      <c r="AN27" s="28">
        <v>1.235574451530435</v>
      </c>
      <c r="AO27" s="28">
        <v>17.94892529142873</v>
      </c>
      <c r="AP27" s="28">
        <v>2.294638267127951</v>
      </c>
      <c r="AQ27" s="28">
        <v>0.992872327122671</v>
      </c>
      <c r="AR27" s="28">
        <v>2.6697233684854043</v>
      </c>
      <c r="AS27" s="28">
        <v>19.747127394995346</v>
      </c>
      <c r="AT27" s="28">
        <v>445.7996748780793</v>
      </c>
      <c r="AU27" s="28">
        <v>0</v>
      </c>
      <c r="AV27" s="28">
        <v>0</v>
      </c>
      <c r="AW27" s="28">
        <v>0</v>
      </c>
      <c r="AX27" s="28">
        <v>247.78783710558127</v>
      </c>
      <c r="AY27" s="28">
        <v>90.5499562335876</v>
      </c>
      <c r="AZ27" s="28">
        <v>9.862531782751864</v>
      </c>
      <c r="BA27" s="28">
        <v>348.20032512192074</v>
      </c>
      <c r="BB27" s="28">
        <v>794</v>
      </c>
      <c r="BD27" s="28">
        <v>794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0.8571362117488351</v>
      </c>
      <c r="F28" s="28">
        <v>1.4015335354271492</v>
      </c>
      <c r="G28" s="28">
        <v>0.4864827147763659</v>
      </c>
      <c r="H28" s="28">
        <v>0</v>
      </c>
      <c r="I28" s="28">
        <v>0</v>
      </c>
      <c r="J28" s="28">
        <v>0.011582921780389664</v>
      </c>
      <c r="K28" s="28">
        <v>10.899529395346674</v>
      </c>
      <c r="L28" s="28">
        <v>7.447818704790553</v>
      </c>
      <c r="M28" s="28">
        <v>271.7585108115023</v>
      </c>
      <c r="N28" s="28">
        <v>2.525076948124947</v>
      </c>
      <c r="O28" s="28">
        <v>5.779877968414443</v>
      </c>
      <c r="P28" s="28">
        <v>0.06949753068233798</v>
      </c>
      <c r="Q28" s="28">
        <v>2.142840529372088</v>
      </c>
      <c r="R28" s="28">
        <v>0.046331687121558655</v>
      </c>
      <c r="S28" s="28">
        <v>0</v>
      </c>
      <c r="T28" s="28">
        <v>0.8918849770900041</v>
      </c>
      <c r="U28" s="28">
        <v>0.38223641875285885</v>
      </c>
      <c r="V28" s="28">
        <v>0.2779901227293519</v>
      </c>
      <c r="W28" s="28">
        <v>0.3474876534116899</v>
      </c>
      <c r="X28" s="28">
        <v>0.023165843560779328</v>
      </c>
      <c r="Y28" s="28">
        <v>0</v>
      </c>
      <c r="Z28" s="28">
        <v>0</v>
      </c>
      <c r="AA28" s="28">
        <v>0</v>
      </c>
      <c r="AB28" s="28">
        <v>0.011582921780389664</v>
      </c>
      <c r="AC28" s="28">
        <v>0</v>
      </c>
      <c r="AD28" s="28">
        <v>0</v>
      </c>
      <c r="AE28" s="28">
        <v>0.046331687121558655</v>
      </c>
      <c r="AF28" s="28">
        <v>0.03474876534116899</v>
      </c>
      <c r="AG28" s="28">
        <v>0</v>
      </c>
      <c r="AH28" s="28">
        <v>0.6138948543606522</v>
      </c>
      <c r="AI28" s="28">
        <v>0</v>
      </c>
      <c r="AJ28" s="28">
        <v>3.625454517261965</v>
      </c>
      <c r="AK28" s="28">
        <v>6.868672615771072</v>
      </c>
      <c r="AL28" s="28">
        <v>2.548242791685726</v>
      </c>
      <c r="AM28" s="28">
        <v>28.192831613468442</v>
      </c>
      <c r="AN28" s="28">
        <v>2.9188962886581953</v>
      </c>
      <c r="AO28" s="28">
        <v>17.2585534527806</v>
      </c>
      <c r="AP28" s="28">
        <v>18.6021723793058</v>
      </c>
      <c r="AQ28" s="28">
        <v>0.3590705751920796</v>
      </c>
      <c r="AR28" s="28">
        <v>8.942015614460821</v>
      </c>
      <c r="AS28" s="28">
        <v>2.2470868253955945</v>
      </c>
      <c r="AT28" s="28">
        <v>397.61853887721634</v>
      </c>
      <c r="AU28" s="28">
        <v>0</v>
      </c>
      <c r="AV28" s="28">
        <v>0</v>
      </c>
      <c r="AW28" s="28">
        <v>0</v>
      </c>
      <c r="AX28" s="28">
        <v>331.2715629191444</v>
      </c>
      <c r="AY28" s="28">
        <v>755.0790879418219</v>
      </c>
      <c r="AZ28" s="28">
        <v>10.03081026181745</v>
      </c>
      <c r="BA28" s="28">
        <v>1096.3814611227835</v>
      </c>
      <c r="BB28" s="28">
        <v>1494</v>
      </c>
      <c r="BD28" s="28">
        <v>1494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3.7273015621283005</v>
      </c>
      <c r="L29" s="28">
        <v>0.005481325826659265</v>
      </c>
      <c r="M29" s="28">
        <v>0</v>
      </c>
      <c r="N29" s="28">
        <v>28.37134247878836</v>
      </c>
      <c r="O29" s="28">
        <v>2.0883851399571802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2.4994845769566254</v>
      </c>
      <c r="AM29" s="28">
        <v>0</v>
      </c>
      <c r="AN29" s="28">
        <v>0</v>
      </c>
      <c r="AO29" s="28">
        <v>1.9897212750773134</v>
      </c>
      <c r="AP29" s="28">
        <v>0</v>
      </c>
      <c r="AQ29" s="28">
        <v>0</v>
      </c>
      <c r="AR29" s="28">
        <v>0</v>
      </c>
      <c r="AS29" s="28">
        <v>0</v>
      </c>
      <c r="AT29" s="28">
        <v>38.681716358734434</v>
      </c>
      <c r="AU29" s="28">
        <v>0</v>
      </c>
      <c r="AV29" s="28">
        <v>0</v>
      </c>
      <c r="AW29" s="28">
        <v>0</v>
      </c>
      <c r="AX29" s="28">
        <v>285.93884307350726</v>
      </c>
      <c r="AY29" s="28">
        <v>226.71859884228053</v>
      </c>
      <c r="AZ29" s="28">
        <v>1.6608417254777574</v>
      </c>
      <c r="BA29" s="28">
        <v>514.3182836412656</v>
      </c>
      <c r="BB29" s="28">
        <v>553</v>
      </c>
      <c r="BD29" s="28">
        <v>553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2.8143616609746127</v>
      </c>
      <c r="E30" s="28">
        <v>0.7018358256794544</v>
      </c>
      <c r="F30" s="28">
        <v>0.0070183582567945445</v>
      </c>
      <c r="G30" s="28">
        <v>0.47724836146202904</v>
      </c>
      <c r="H30" s="28">
        <v>0.34389955458293264</v>
      </c>
      <c r="I30" s="28">
        <v>0.10527537385191818</v>
      </c>
      <c r="J30" s="28">
        <v>0.09825701559512362</v>
      </c>
      <c r="K30" s="28">
        <v>9.629187528322115</v>
      </c>
      <c r="L30" s="28">
        <v>2.835416735744996</v>
      </c>
      <c r="M30" s="28">
        <v>0.16142223990627452</v>
      </c>
      <c r="N30" s="28">
        <v>192.03631862241235</v>
      </c>
      <c r="O30" s="28">
        <v>178.1329509157023</v>
      </c>
      <c r="P30" s="28">
        <v>0.16142223990627452</v>
      </c>
      <c r="Q30" s="28">
        <v>0.19651403119024724</v>
      </c>
      <c r="R30" s="28">
        <v>1.0246803054920035</v>
      </c>
      <c r="S30" s="28">
        <v>0.21756910596063087</v>
      </c>
      <c r="T30" s="28">
        <v>0.49830343623241263</v>
      </c>
      <c r="U30" s="28">
        <v>0.1754589564198636</v>
      </c>
      <c r="V30" s="28">
        <v>0.11229373210871271</v>
      </c>
      <c r="W30" s="28">
        <v>0.18247731467665815</v>
      </c>
      <c r="X30" s="28">
        <v>0.07720194082473998</v>
      </c>
      <c r="Y30" s="28">
        <v>0.021055074770383635</v>
      </c>
      <c r="Z30" s="28">
        <v>0.014036716513589089</v>
      </c>
      <c r="AA30" s="28">
        <v>0.08422029908153454</v>
      </c>
      <c r="AB30" s="28">
        <v>0.09825701559512362</v>
      </c>
      <c r="AC30" s="28">
        <v>0.1403671651358909</v>
      </c>
      <c r="AD30" s="28">
        <v>0.1263304486223018</v>
      </c>
      <c r="AE30" s="28">
        <v>0.23160582247421996</v>
      </c>
      <c r="AF30" s="28">
        <v>0.14738552339268543</v>
      </c>
      <c r="AG30" s="28">
        <v>0.5965604518275363</v>
      </c>
      <c r="AH30" s="28">
        <v>0.0070183582567945445</v>
      </c>
      <c r="AI30" s="28">
        <v>1.1580291123710997</v>
      </c>
      <c r="AJ30" s="28">
        <v>1.9370668788752943</v>
      </c>
      <c r="AK30" s="28">
        <v>41.88556207654984</v>
      </c>
      <c r="AL30" s="28">
        <v>60.44210130751462</v>
      </c>
      <c r="AM30" s="28">
        <v>0.8000928412745781</v>
      </c>
      <c r="AN30" s="28">
        <v>0.056146866054356356</v>
      </c>
      <c r="AO30" s="28">
        <v>21.47617626579131</v>
      </c>
      <c r="AP30" s="28">
        <v>5.579594814151663</v>
      </c>
      <c r="AQ30" s="28">
        <v>1.431745084386087</v>
      </c>
      <c r="AR30" s="28">
        <v>1.5440388164947998</v>
      </c>
      <c r="AS30" s="28">
        <v>0</v>
      </c>
      <c r="AT30" s="28">
        <v>527.7665041944362</v>
      </c>
      <c r="AU30" s="28">
        <v>0</v>
      </c>
      <c r="AV30" s="28">
        <v>0</v>
      </c>
      <c r="AW30" s="28">
        <v>0</v>
      </c>
      <c r="AX30" s="28">
        <v>54.97480022547167</v>
      </c>
      <c r="AY30" s="28">
        <v>44.30689567514396</v>
      </c>
      <c r="AZ30" s="28">
        <v>7.951799904948219</v>
      </c>
      <c r="BA30" s="28">
        <v>107.23349580556385</v>
      </c>
      <c r="BB30" s="28">
        <v>635</v>
      </c>
      <c r="BD30" s="28">
        <v>635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0.407898004801722</v>
      </c>
      <c r="E31" s="28">
        <v>0</v>
      </c>
      <c r="F31" s="28">
        <v>0.0010762480337776306</v>
      </c>
      <c r="G31" s="28">
        <v>0.6253001076248034</v>
      </c>
      <c r="H31" s="28">
        <v>0.0010762480337776306</v>
      </c>
      <c r="I31" s="28">
        <v>0.006457488202665783</v>
      </c>
      <c r="J31" s="28">
        <v>0.22385959102574715</v>
      </c>
      <c r="K31" s="28">
        <v>0.1582084609653117</v>
      </c>
      <c r="L31" s="28">
        <v>0.02044871264177498</v>
      </c>
      <c r="M31" s="28">
        <v>0.4229654772746088</v>
      </c>
      <c r="N31" s="28">
        <v>0.004304992135110522</v>
      </c>
      <c r="O31" s="28">
        <v>0.209868366586638</v>
      </c>
      <c r="P31" s="28">
        <v>10.143637718354169</v>
      </c>
      <c r="Q31" s="28">
        <v>0.3971355244639457</v>
      </c>
      <c r="R31" s="28">
        <v>0.006457488202665783</v>
      </c>
      <c r="S31" s="28">
        <v>0.04197367331732759</v>
      </c>
      <c r="T31" s="28">
        <v>0.006457488202665783</v>
      </c>
      <c r="U31" s="28">
        <v>0.28735822501862734</v>
      </c>
      <c r="V31" s="28">
        <v>0.17865717360708666</v>
      </c>
      <c r="W31" s="28">
        <v>0.06026988989154731</v>
      </c>
      <c r="X31" s="28">
        <v>0</v>
      </c>
      <c r="Y31" s="28">
        <v>0</v>
      </c>
      <c r="Z31" s="28">
        <v>0.02044871264177498</v>
      </c>
      <c r="AA31" s="28">
        <v>0.002152496067555261</v>
      </c>
      <c r="AB31" s="28">
        <v>0.04627866545243812</v>
      </c>
      <c r="AC31" s="28">
        <v>0</v>
      </c>
      <c r="AD31" s="28">
        <v>0.03443993708088418</v>
      </c>
      <c r="AE31" s="28">
        <v>0.0010762480337776306</v>
      </c>
      <c r="AF31" s="28">
        <v>0.0010762480337776306</v>
      </c>
      <c r="AG31" s="28">
        <v>0.03443993708088418</v>
      </c>
      <c r="AH31" s="28">
        <v>0.3207219140657339</v>
      </c>
      <c r="AI31" s="28">
        <v>0</v>
      </c>
      <c r="AJ31" s="28">
        <v>5.456577531252587</v>
      </c>
      <c r="AK31" s="28">
        <v>0.19802963821508404</v>
      </c>
      <c r="AL31" s="28">
        <v>0</v>
      </c>
      <c r="AM31" s="28">
        <v>0.011838728371553937</v>
      </c>
      <c r="AN31" s="28">
        <v>0</v>
      </c>
      <c r="AO31" s="28">
        <v>0.2626045202417419</v>
      </c>
      <c r="AP31" s="28">
        <v>0</v>
      </c>
      <c r="AQ31" s="28">
        <v>0</v>
      </c>
      <c r="AR31" s="28">
        <v>0.06995612219554599</v>
      </c>
      <c r="AS31" s="28">
        <v>0.008609984270221045</v>
      </c>
      <c r="AT31" s="28">
        <v>19.671661561387534</v>
      </c>
      <c r="AU31" s="28">
        <v>0</v>
      </c>
      <c r="AV31" s="28">
        <v>0</v>
      </c>
      <c r="AW31" s="28">
        <v>0</v>
      </c>
      <c r="AX31" s="28">
        <v>21.61106051825482</v>
      </c>
      <c r="AY31" s="28">
        <v>11.167149598476694</v>
      </c>
      <c r="AZ31" s="28">
        <v>-0.4498716781190496</v>
      </c>
      <c r="BA31" s="28">
        <v>32.32833843861247</v>
      </c>
      <c r="BB31" s="28">
        <v>52</v>
      </c>
      <c r="BD31" s="28">
        <v>52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0.04071614892103391</v>
      </c>
      <c r="E32" s="28">
        <v>0.6909769978657814</v>
      </c>
      <c r="F32" s="28">
        <v>0.022753142044107187</v>
      </c>
      <c r="G32" s="28">
        <v>0.7939649039601613</v>
      </c>
      <c r="H32" s="28">
        <v>0.09819777092719943</v>
      </c>
      <c r="I32" s="28">
        <v>0.1520867915579796</v>
      </c>
      <c r="J32" s="28">
        <v>0.6083471662319184</v>
      </c>
      <c r="K32" s="28">
        <v>0.37243300924828077</v>
      </c>
      <c r="L32" s="28">
        <v>0.7292980792032251</v>
      </c>
      <c r="M32" s="28">
        <v>0.7197178088688642</v>
      </c>
      <c r="N32" s="28">
        <v>0.35806260374673937</v>
      </c>
      <c r="O32" s="28">
        <v>0.3412971306616078</v>
      </c>
      <c r="P32" s="28">
        <v>0.6370879772350012</v>
      </c>
      <c r="Q32" s="28">
        <v>17.85882143704055</v>
      </c>
      <c r="R32" s="28">
        <v>0.03592601375385345</v>
      </c>
      <c r="S32" s="28">
        <v>0.3975812188759782</v>
      </c>
      <c r="T32" s="28">
        <v>0.1928029404790135</v>
      </c>
      <c r="U32" s="28">
        <v>0.9604221010196823</v>
      </c>
      <c r="V32" s="28">
        <v>1.7639672753142044</v>
      </c>
      <c r="W32" s="28">
        <v>1.290941427555134</v>
      </c>
      <c r="X32" s="28">
        <v>0.20597581218875977</v>
      </c>
      <c r="Y32" s="28">
        <v>0.0718520275077069</v>
      </c>
      <c r="Z32" s="28">
        <v>0.6299027744842305</v>
      </c>
      <c r="AA32" s="28">
        <v>0.034728479962058335</v>
      </c>
      <c r="AB32" s="28">
        <v>1.0670026084894475</v>
      </c>
      <c r="AC32" s="28">
        <v>0.049098885463599716</v>
      </c>
      <c r="AD32" s="28">
        <v>0.7748043632914394</v>
      </c>
      <c r="AE32" s="28">
        <v>0.13172871709746264</v>
      </c>
      <c r="AF32" s="28">
        <v>0.3676428740811003</v>
      </c>
      <c r="AG32" s="28">
        <v>1.2011263931705003</v>
      </c>
      <c r="AH32" s="28">
        <v>1.1053236898268912</v>
      </c>
      <c r="AI32" s="28">
        <v>0.37842067820725633</v>
      </c>
      <c r="AJ32" s="28">
        <v>0.40356888783495376</v>
      </c>
      <c r="AK32" s="28">
        <v>3.4824282665401944</v>
      </c>
      <c r="AL32" s="28">
        <v>0.7041498695755276</v>
      </c>
      <c r="AM32" s="28">
        <v>4.058442020393644</v>
      </c>
      <c r="AN32" s="28">
        <v>6.788819065686507</v>
      </c>
      <c r="AO32" s="28">
        <v>4.186578136115722</v>
      </c>
      <c r="AP32" s="28">
        <v>15.321247332226703</v>
      </c>
      <c r="AQ32" s="28">
        <v>0.7053474033673227</v>
      </c>
      <c r="AR32" s="28">
        <v>4.156639791320844</v>
      </c>
      <c r="AS32" s="28">
        <v>1.82144889732037</v>
      </c>
      <c r="AT32" s="28">
        <v>75.71167891866256</v>
      </c>
      <c r="AU32" s="28">
        <v>0</v>
      </c>
      <c r="AV32" s="28">
        <v>0</v>
      </c>
      <c r="AW32" s="28">
        <v>0</v>
      </c>
      <c r="AX32" s="28">
        <v>25.587704529286224</v>
      </c>
      <c r="AY32" s="28">
        <v>0</v>
      </c>
      <c r="AZ32" s="28">
        <v>-0.29938344794877875</v>
      </c>
      <c r="BA32" s="28">
        <v>25.288321081337443</v>
      </c>
      <c r="BB32" s="28">
        <v>101</v>
      </c>
      <c r="BD32" s="28">
        <v>101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1.656854536641255</v>
      </c>
      <c r="E33" s="28">
        <v>5.168069448728684</v>
      </c>
      <c r="F33" s="28">
        <v>1.9640858414489049</v>
      </c>
      <c r="G33" s="28">
        <v>1.5361565240382498</v>
      </c>
      <c r="H33" s="28">
        <v>1.8872780152469926</v>
      </c>
      <c r="I33" s="28">
        <v>0.9765566474243158</v>
      </c>
      <c r="J33" s="28">
        <v>1.393513418234698</v>
      </c>
      <c r="K33" s="28">
        <v>2.446877891860926</v>
      </c>
      <c r="L33" s="28">
        <v>2.8418895694707618</v>
      </c>
      <c r="M33" s="28">
        <v>3.2698188868814175</v>
      </c>
      <c r="N33" s="28">
        <v>60.33803375490239</v>
      </c>
      <c r="O33" s="28">
        <v>28.69320935971445</v>
      </c>
      <c r="P33" s="28">
        <v>1.0643370202265017</v>
      </c>
      <c r="Q33" s="28">
        <v>1.7336623628431675</v>
      </c>
      <c r="R33" s="28">
        <v>4.059842242101089</v>
      </c>
      <c r="S33" s="28">
        <v>1.1301722998281407</v>
      </c>
      <c r="T33" s="28">
        <v>2.0957564006521836</v>
      </c>
      <c r="U33" s="28">
        <v>1.6678270832415283</v>
      </c>
      <c r="V33" s="28">
        <v>2.4249327986603797</v>
      </c>
      <c r="W33" s="28">
        <v>1.338650685233332</v>
      </c>
      <c r="X33" s="28">
        <v>0.6034900630150266</v>
      </c>
      <c r="Y33" s="28">
        <v>0.14264310580355175</v>
      </c>
      <c r="Z33" s="28">
        <v>1.4703212444366105</v>
      </c>
      <c r="AA33" s="28">
        <v>0.1755607456043714</v>
      </c>
      <c r="AB33" s="28">
        <v>0.6144626096152999</v>
      </c>
      <c r="AC33" s="28">
        <v>0.6034900630150266</v>
      </c>
      <c r="AD33" s="28">
        <v>0.42792931741065526</v>
      </c>
      <c r="AE33" s="28">
        <v>0.3730665844092892</v>
      </c>
      <c r="AF33" s="28">
        <v>0.4389018640109285</v>
      </c>
      <c r="AG33" s="28">
        <v>1.2069801260300532</v>
      </c>
      <c r="AH33" s="28">
        <v>0.07680782620191248</v>
      </c>
      <c r="AI33" s="28">
        <v>3.917199136297537</v>
      </c>
      <c r="AJ33" s="28">
        <v>11.641871942889878</v>
      </c>
      <c r="AK33" s="28">
        <v>6.462829947560922</v>
      </c>
      <c r="AL33" s="28">
        <v>43.60490018948574</v>
      </c>
      <c r="AM33" s="28">
        <v>3.3575992596836026</v>
      </c>
      <c r="AN33" s="28">
        <v>0.5047371436125677</v>
      </c>
      <c r="AO33" s="28">
        <v>5.398492927334421</v>
      </c>
      <c r="AP33" s="28">
        <v>0.010972546600273213</v>
      </c>
      <c r="AQ33" s="28">
        <v>1.3057330454325122</v>
      </c>
      <c r="AR33" s="28">
        <v>0.6583527960163927</v>
      </c>
      <c r="AS33" s="28">
        <v>0</v>
      </c>
      <c r="AT33" s="28">
        <v>210.68386727184594</v>
      </c>
      <c r="AU33" s="28">
        <v>0</v>
      </c>
      <c r="AV33" s="28">
        <v>0</v>
      </c>
      <c r="AW33" s="28">
        <v>0</v>
      </c>
      <c r="AX33" s="28">
        <v>36.58247036531088</v>
      </c>
      <c r="AY33" s="28">
        <v>0</v>
      </c>
      <c r="AZ33" s="28">
        <v>1.7336623628431675</v>
      </c>
      <c r="BA33" s="28">
        <v>38.31613272815405</v>
      </c>
      <c r="BB33" s="28">
        <v>249</v>
      </c>
      <c r="BD33" s="28">
        <v>249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2.206041641593453</v>
      </c>
      <c r="F34" s="28">
        <v>4.459020339391022</v>
      </c>
      <c r="G34" s="28">
        <v>7.650740161270911</v>
      </c>
      <c r="H34" s="28">
        <v>8.824166566373812</v>
      </c>
      <c r="I34" s="28">
        <v>14.03417980503069</v>
      </c>
      <c r="J34" s="28">
        <v>4.092911300998916</v>
      </c>
      <c r="K34" s="28">
        <v>7.7821639186424365</v>
      </c>
      <c r="L34" s="28">
        <v>1.0795522926946683</v>
      </c>
      <c r="M34" s="28">
        <v>0.2628475147430497</v>
      </c>
      <c r="N34" s="28">
        <v>0</v>
      </c>
      <c r="O34" s="28">
        <v>1.9150318931279338</v>
      </c>
      <c r="P34" s="28">
        <v>0.5444698519677458</v>
      </c>
      <c r="Q34" s="28">
        <v>8.016849199663017</v>
      </c>
      <c r="R34" s="28">
        <v>3.5202792153087015</v>
      </c>
      <c r="S34" s="28">
        <v>9.096401492357684</v>
      </c>
      <c r="T34" s="28">
        <v>16.202671801660852</v>
      </c>
      <c r="U34" s="28">
        <v>18.070766638584665</v>
      </c>
      <c r="V34" s="28">
        <v>7.988686965940547</v>
      </c>
      <c r="W34" s="28">
        <v>2.8068359610061377</v>
      </c>
      <c r="X34" s="28">
        <v>1.3893368636418342</v>
      </c>
      <c r="Y34" s="28">
        <v>0.09387411240823204</v>
      </c>
      <c r="Z34" s="28">
        <v>1.2391382837886629</v>
      </c>
      <c r="AA34" s="28">
        <v>0</v>
      </c>
      <c r="AB34" s="28">
        <v>0.9387411240823205</v>
      </c>
      <c r="AC34" s="28">
        <v>0.028162233722469614</v>
      </c>
      <c r="AD34" s="28">
        <v>0.35672162715128175</v>
      </c>
      <c r="AE34" s="28">
        <v>0.4318209170778674</v>
      </c>
      <c r="AF34" s="28">
        <v>1.333012396196895</v>
      </c>
      <c r="AG34" s="28">
        <v>6.129979540257552</v>
      </c>
      <c r="AH34" s="28">
        <v>0.11264893488987845</v>
      </c>
      <c r="AI34" s="28">
        <v>7.23769406667469</v>
      </c>
      <c r="AJ34" s="28">
        <v>0</v>
      </c>
      <c r="AK34" s="28">
        <v>0</v>
      </c>
      <c r="AL34" s="28">
        <v>0</v>
      </c>
      <c r="AM34" s="28">
        <v>1.1734264051029004</v>
      </c>
      <c r="AN34" s="28">
        <v>0</v>
      </c>
      <c r="AO34" s="28">
        <v>11.142857142857142</v>
      </c>
      <c r="AP34" s="28">
        <v>0</v>
      </c>
      <c r="AQ34" s="28">
        <v>0</v>
      </c>
      <c r="AR34" s="28">
        <v>9.331086773378264</v>
      </c>
      <c r="AS34" s="28">
        <v>0</v>
      </c>
      <c r="AT34" s="28">
        <v>159.49211698158624</v>
      </c>
      <c r="AU34" s="28">
        <v>0</v>
      </c>
      <c r="AV34" s="28">
        <v>0</v>
      </c>
      <c r="AW34" s="28">
        <v>0</v>
      </c>
      <c r="AX34" s="28">
        <v>1.20158863882537</v>
      </c>
      <c r="AY34" s="28">
        <v>0</v>
      </c>
      <c r="AZ34" s="28">
        <v>-4.693705620411602</v>
      </c>
      <c r="BA34" s="28">
        <v>-3.492116981586232</v>
      </c>
      <c r="BB34" s="28">
        <v>156</v>
      </c>
      <c r="BD34" s="28">
        <v>156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D35" s="28">
        <v>0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D37" s="28">
        <v>0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0.19278940418550677</v>
      </c>
      <c r="E38" s="28">
        <v>0.022448081309271336</v>
      </c>
      <c r="F38" s="28">
        <v>0</v>
      </c>
      <c r="G38" s="28">
        <v>0.35454763714937376</v>
      </c>
      <c r="H38" s="28">
        <v>0.1980713056700412</v>
      </c>
      <c r="I38" s="28">
        <v>0.0908927213796967</v>
      </c>
      <c r="J38" s="28">
        <v>0.04159497419070865</v>
      </c>
      <c r="K38" s="28">
        <v>0.15163458845184266</v>
      </c>
      <c r="L38" s="28">
        <v>0.34684486415109445</v>
      </c>
      <c r="M38" s="28">
        <v>0.00220079228522268</v>
      </c>
      <c r="N38" s="28">
        <v>0</v>
      </c>
      <c r="O38" s="28">
        <v>0.09177303829378576</v>
      </c>
      <c r="P38" s="28">
        <v>0.015185466768036494</v>
      </c>
      <c r="Q38" s="28">
        <v>0.0543595694450002</v>
      </c>
      <c r="R38" s="28">
        <v>0.07834820535392742</v>
      </c>
      <c r="S38" s="28">
        <v>0.06822456084190309</v>
      </c>
      <c r="T38" s="28">
        <v>3.4596454723700534</v>
      </c>
      <c r="U38" s="28">
        <v>0.09485414749309751</v>
      </c>
      <c r="V38" s="28">
        <v>0.020247289024048657</v>
      </c>
      <c r="W38" s="28">
        <v>0.1197231003161138</v>
      </c>
      <c r="X38" s="28">
        <v>0.008142931455323917</v>
      </c>
      <c r="Y38" s="28">
        <v>0</v>
      </c>
      <c r="Z38" s="28">
        <v>0</v>
      </c>
      <c r="AA38" s="28">
        <v>0</v>
      </c>
      <c r="AB38" s="28">
        <v>0.015625625225081027</v>
      </c>
      <c r="AC38" s="28">
        <v>0.01320475371133608</v>
      </c>
      <c r="AD38" s="28">
        <v>0.020467368252570926</v>
      </c>
      <c r="AE38" s="28">
        <v>0.0006602376855668041</v>
      </c>
      <c r="AF38" s="28">
        <v>0.00440158457044536</v>
      </c>
      <c r="AG38" s="28">
        <v>0.11598175343123525</v>
      </c>
      <c r="AH38" s="28">
        <v>0.038513864991396904</v>
      </c>
      <c r="AI38" s="28">
        <v>0</v>
      </c>
      <c r="AJ38" s="28">
        <v>0.18596694810131648</v>
      </c>
      <c r="AK38" s="28">
        <v>0.13094714097074947</v>
      </c>
      <c r="AL38" s="28">
        <v>1.5368132527709975</v>
      </c>
      <c r="AM38" s="28">
        <v>0</v>
      </c>
      <c r="AN38" s="28">
        <v>0</v>
      </c>
      <c r="AO38" s="28">
        <v>0.1780440958745148</v>
      </c>
      <c r="AP38" s="28">
        <v>0</v>
      </c>
      <c r="AQ38" s="28">
        <v>0.011664199111680203</v>
      </c>
      <c r="AR38" s="28">
        <v>0.09947581129206515</v>
      </c>
      <c r="AS38" s="28">
        <v>0</v>
      </c>
      <c r="AT38" s="28">
        <v>7.763294786123004</v>
      </c>
      <c r="AU38" s="28">
        <v>0</v>
      </c>
      <c r="AV38" s="28">
        <v>0</v>
      </c>
      <c r="AW38" s="28">
        <v>0</v>
      </c>
      <c r="AX38" s="28">
        <v>3.1948901604577653</v>
      </c>
      <c r="AY38" s="28">
        <v>0</v>
      </c>
      <c r="AZ38" s="28">
        <v>0.041815053419230926</v>
      </c>
      <c r="BA38" s="28">
        <v>3.236705213876996</v>
      </c>
      <c r="BB38" s="28">
        <v>11</v>
      </c>
      <c r="BD38" s="28">
        <v>11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0.4272692642577275</v>
      </c>
      <c r="E39" s="28">
        <v>0.5210600783630823</v>
      </c>
      <c r="F39" s="28">
        <v>6.148508924684371</v>
      </c>
      <c r="G39" s="28">
        <v>4.512380278624293</v>
      </c>
      <c r="H39" s="28">
        <v>27.605762951676102</v>
      </c>
      <c r="I39" s="28">
        <v>0.8336961253809316</v>
      </c>
      <c r="J39" s="28">
        <v>16.059071615150195</v>
      </c>
      <c r="K39" s="28">
        <v>0.7399053112755769</v>
      </c>
      <c r="L39" s="28">
        <v>0.6252720940356987</v>
      </c>
      <c r="M39" s="28">
        <v>0.1354756203744014</v>
      </c>
      <c r="N39" s="28">
        <v>0</v>
      </c>
      <c r="O39" s="28">
        <v>1.1984381802350892</v>
      </c>
      <c r="P39" s="28">
        <v>5.325234000870701</v>
      </c>
      <c r="Q39" s="28">
        <v>9.274869394862865</v>
      </c>
      <c r="R39" s="28">
        <v>22.884958641706575</v>
      </c>
      <c r="S39" s="28">
        <v>14.183255333043101</v>
      </c>
      <c r="T39" s="28">
        <v>149.04402481497604</v>
      </c>
      <c r="U39" s="28">
        <v>42.77903243360905</v>
      </c>
      <c r="V39" s="28">
        <v>36.08862102742708</v>
      </c>
      <c r="W39" s="28">
        <v>15.819383979103177</v>
      </c>
      <c r="X39" s="28">
        <v>8.159800827165869</v>
      </c>
      <c r="Y39" s="28">
        <v>0.7190629081410536</v>
      </c>
      <c r="Z39" s="28">
        <v>10.879734436221158</v>
      </c>
      <c r="AA39" s="28">
        <v>0</v>
      </c>
      <c r="AB39" s="28">
        <v>0.854538528515455</v>
      </c>
      <c r="AC39" s="28">
        <v>0.323057248585111</v>
      </c>
      <c r="AD39" s="28">
        <v>1.969607096212451</v>
      </c>
      <c r="AE39" s="28">
        <v>0.010421201567261645</v>
      </c>
      <c r="AF39" s="28">
        <v>0.614850892468437</v>
      </c>
      <c r="AG39" s="28">
        <v>1.031698955158903</v>
      </c>
      <c r="AH39" s="28">
        <v>0.21884523291249455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0.05210600783630823</v>
      </c>
      <c r="AQ39" s="28">
        <v>0</v>
      </c>
      <c r="AR39" s="28">
        <v>0</v>
      </c>
      <c r="AS39" s="28">
        <v>0</v>
      </c>
      <c r="AT39" s="28">
        <v>379.0399434044406</v>
      </c>
      <c r="AU39" s="28">
        <v>0</v>
      </c>
      <c r="AV39" s="28">
        <v>0</v>
      </c>
      <c r="AW39" s="28">
        <v>0</v>
      </c>
      <c r="AX39" s="28">
        <v>5.6587124510230735</v>
      </c>
      <c r="AY39" s="28">
        <v>0</v>
      </c>
      <c r="AZ39" s="28">
        <v>-1.6986558554636482</v>
      </c>
      <c r="BA39" s="28">
        <v>3.9600565955594256</v>
      </c>
      <c r="BB39" s="28">
        <v>383</v>
      </c>
      <c r="BD39" s="28">
        <v>383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0.7308004448585771</v>
      </c>
      <c r="F40" s="28">
        <v>0</v>
      </c>
      <c r="G40" s="28">
        <v>9.143917761279269</v>
      </c>
      <c r="H40" s="28">
        <v>2.7093089663049685</v>
      </c>
      <c r="I40" s="28">
        <v>0.23171721422345126</v>
      </c>
      <c r="J40" s="28">
        <v>15.293336138747783</v>
      </c>
      <c r="K40" s="28">
        <v>8.894376145961706</v>
      </c>
      <c r="L40" s="28">
        <v>44.70359794403198</v>
      </c>
      <c r="M40" s="28">
        <v>4.9017103008806995</v>
      </c>
      <c r="N40" s="28">
        <v>0.5169076317292375</v>
      </c>
      <c r="O40" s="28">
        <v>17.485737473323514</v>
      </c>
      <c r="P40" s="28">
        <v>13.421774023866062</v>
      </c>
      <c r="Q40" s="28">
        <v>26.451411223661665</v>
      </c>
      <c r="R40" s="28">
        <v>38.48288196218702</v>
      </c>
      <c r="S40" s="28">
        <v>0.32083921969400947</v>
      </c>
      <c r="T40" s="28">
        <v>32.58300520003607</v>
      </c>
      <c r="U40" s="28">
        <v>50.12221587664192</v>
      </c>
      <c r="V40" s="28">
        <v>7.52189726171511</v>
      </c>
      <c r="W40" s="28">
        <v>227.06504553788812</v>
      </c>
      <c r="X40" s="28">
        <v>42.885509032432594</v>
      </c>
      <c r="Y40" s="28">
        <v>0.8377468514232468</v>
      </c>
      <c r="Z40" s="28">
        <v>7.486248459526887</v>
      </c>
      <c r="AA40" s="28">
        <v>0</v>
      </c>
      <c r="AB40" s="28">
        <v>0.588205236105684</v>
      </c>
      <c r="AC40" s="28">
        <v>0</v>
      </c>
      <c r="AD40" s="28">
        <v>1.9606841203522798</v>
      </c>
      <c r="AE40" s="28">
        <v>0.017824401094111635</v>
      </c>
      <c r="AF40" s="28">
        <v>0</v>
      </c>
      <c r="AG40" s="28">
        <v>3.4579338122576573</v>
      </c>
      <c r="AH40" s="28">
        <v>17.68180588535874</v>
      </c>
      <c r="AI40" s="28">
        <v>0</v>
      </c>
      <c r="AJ40" s="28">
        <v>0.08912200547055818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575.585560131053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17.41443986894707</v>
      </c>
      <c r="BA40" s="28">
        <v>17.41443986894707</v>
      </c>
      <c r="BB40" s="28">
        <v>593</v>
      </c>
      <c r="BD40" s="28">
        <v>593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D41" s="28">
        <v>0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23.304000725755238</v>
      </c>
      <c r="E42" s="28">
        <v>0.0682209924702894</v>
      </c>
      <c r="F42" s="28">
        <v>0</v>
      </c>
      <c r="G42" s="28">
        <v>0.010160573346638845</v>
      </c>
      <c r="H42" s="28">
        <v>0.007257552390456319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0.02322416764946022</v>
      </c>
      <c r="Q42" s="28">
        <v>0.052254377211285494</v>
      </c>
      <c r="R42" s="28">
        <v>0</v>
      </c>
      <c r="S42" s="28">
        <v>7.309806767667604</v>
      </c>
      <c r="T42" s="28">
        <v>0.44561371677401795</v>
      </c>
      <c r="U42" s="28">
        <v>0.30917173183343916</v>
      </c>
      <c r="V42" s="28">
        <v>0.30772022135534793</v>
      </c>
      <c r="W42" s="28">
        <v>0</v>
      </c>
      <c r="X42" s="28">
        <v>0</v>
      </c>
      <c r="Y42" s="28">
        <v>0</v>
      </c>
      <c r="Z42" s="28">
        <v>0.052254377211285494</v>
      </c>
      <c r="AA42" s="28">
        <v>0</v>
      </c>
      <c r="AB42" s="28">
        <v>0.02757869908373401</v>
      </c>
      <c r="AC42" s="28">
        <v>0</v>
      </c>
      <c r="AD42" s="28">
        <v>0</v>
      </c>
      <c r="AE42" s="28">
        <v>0.06531797151410687</v>
      </c>
      <c r="AF42" s="28">
        <v>0.06531797151410687</v>
      </c>
      <c r="AG42" s="28">
        <v>0.017418125737095166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32.065317971514105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-0.06531797151410687</v>
      </c>
      <c r="BA42" s="28">
        <v>-0.06531797151410687</v>
      </c>
      <c r="BB42" s="28">
        <v>32</v>
      </c>
      <c r="BD42" s="28">
        <v>32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0.6719846841097639</v>
      </c>
      <c r="H43" s="28">
        <v>0.49537332482450547</v>
      </c>
      <c r="I43" s="28">
        <v>0.012922782386726228</v>
      </c>
      <c r="J43" s="28">
        <v>2.8731652839821313</v>
      </c>
      <c r="K43" s="28">
        <v>0.9218251435864709</v>
      </c>
      <c r="L43" s="28">
        <v>0.35753031269942565</v>
      </c>
      <c r="M43" s="28">
        <v>0.13353541799617102</v>
      </c>
      <c r="N43" s="28">
        <v>3.2866943203573706</v>
      </c>
      <c r="O43" s="28">
        <v>0.71936821952776</v>
      </c>
      <c r="P43" s="28">
        <v>1.2793554562858966</v>
      </c>
      <c r="Q43" s="28">
        <v>3.5063816209317165</v>
      </c>
      <c r="R43" s="28">
        <v>0.01723037651563497</v>
      </c>
      <c r="S43" s="28">
        <v>0</v>
      </c>
      <c r="T43" s="28">
        <v>0.012922782386726228</v>
      </c>
      <c r="U43" s="28">
        <v>0.36183790682833444</v>
      </c>
      <c r="V43" s="28">
        <v>0.07322910019144863</v>
      </c>
      <c r="W43" s="28">
        <v>0.8485960433950224</v>
      </c>
      <c r="X43" s="28">
        <v>0.04738353541799617</v>
      </c>
      <c r="Y43" s="28">
        <v>0</v>
      </c>
      <c r="Z43" s="28">
        <v>0.2799936183790683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0.03446075303126994</v>
      </c>
      <c r="AH43" s="28">
        <v>0.0603063178047224</v>
      </c>
      <c r="AI43" s="28">
        <v>0</v>
      </c>
      <c r="AJ43" s="28">
        <v>21.667198468410977</v>
      </c>
      <c r="AK43" s="28">
        <v>0</v>
      </c>
      <c r="AL43" s="28">
        <v>0.30583918315252073</v>
      </c>
      <c r="AM43" s="28">
        <v>0</v>
      </c>
      <c r="AN43" s="28">
        <v>0</v>
      </c>
      <c r="AO43" s="28">
        <v>1.7316528398213145</v>
      </c>
      <c r="AP43" s="28">
        <v>0</v>
      </c>
      <c r="AQ43" s="28">
        <v>0.09476707083599234</v>
      </c>
      <c r="AR43" s="28">
        <v>5.845405232929164</v>
      </c>
      <c r="AS43" s="28">
        <v>0.004307594128908743</v>
      </c>
      <c r="AT43" s="28">
        <v>45.64326738991704</v>
      </c>
      <c r="AU43" s="28">
        <v>0</v>
      </c>
      <c r="AV43" s="28">
        <v>0</v>
      </c>
      <c r="AW43" s="28">
        <v>0</v>
      </c>
      <c r="AX43" s="28">
        <v>7.197989789406509</v>
      </c>
      <c r="AY43" s="28">
        <v>0</v>
      </c>
      <c r="AZ43" s="28">
        <v>1.1587428206764518</v>
      </c>
      <c r="BA43" s="28">
        <v>8.356732610082961</v>
      </c>
      <c r="BB43" s="28">
        <v>54</v>
      </c>
      <c r="BD43" s="28">
        <v>54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87.2125223842415</v>
      </c>
      <c r="E44" s="28">
        <v>2.574827321565618</v>
      </c>
      <c r="F44" s="28">
        <v>2.8186556664108466</v>
      </c>
      <c r="G44" s="28">
        <v>2.6040867229470455</v>
      </c>
      <c r="H44" s="28">
        <v>0.5266692248656946</v>
      </c>
      <c r="I44" s="28">
        <v>0.42913788692760296</v>
      </c>
      <c r="J44" s="28">
        <v>2.9942120746994116</v>
      </c>
      <c r="K44" s="28">
        <v>0.21456894346380148</v>
      </c>
      <c r="L44" s="28">
        <v>2.8576682015860837</v>
      </c>
      <c r="M44" s="28">
        <v>9.128933231005373</v>
      </c>
      <c r="N44" s="28">
        <v>0</v>
      </c>
      <c r="O44" s="28">
        <v>1.911614223586595</v>
      </c>
      <c r="P44" s="28">
        <v>10.045727807623434</v>
      </c>
      <c r="Q44" s="28">
        <v>18.18959452545408</v>
      </c>
      <c r="R44" s="28">
        <v>1.794576618060885</v>
      </c>
      <c r="S44" s="28">
        <v>5.8908928114607315</v>
      </c>
      <c r="T44" s="28">
        <v>23.505052443080075</v>
      </c>
      <c r="U44" s="28">
        <v>34.98449091839345</v>
      </c>
      <c r="V44" s="28">
        <v>28.069519058582756</v>
      </c>
      <c r="W44" s="28">
        <v>5.432495523151702</v>
      </c>
      <c r="X44" s="28">
        <v>1.2484011256075724</v>
      </c>
      <c r="Y44" s="28">
        <v>0.40963161933998465</v>
      </c>
      <c r="Z44" s="28">
        <v>6.095708621130725</v>
      </c>
      <c r="AA44" s="28">
        <v>0.01950626758761832</v>
      </c>
      <c r="AB44" s="28">
        <v>1.7165515477104119</v>
      </c>
      <c r="AC44" s="28">
        <v>0.47790355589664874</v>
      </c>
      <c r="AD44" s="28">
        <v>0.6242005628037862</v>
      </c>
      <c r="AE44" s="28">
        <v>1.6482796111537479</v>
      </c>
      <c r="AF44" s="28">
        <v>0.6924724993604502</v>
      </c>
      <c r="AG44" s="28">
        <v>5.725089536965975</v>
      </c>
      <c r="AH44" s="28">
        <v>0.5656817600409312</v>
      </c>
      <c r="AI44" s="28">
        <v>6.359043233563571</v>
      </c>
      <c r="AJ44" s="28">
        <v>6.47608083908928</v>
      </c>
      <c r="AK44" s="28">
        <v>0</v>
      </c>
      <c r="AL44" s="28">
        <v>0.17555640828856486</v>
      </c>
      <c r="AM44" s="28">
        <v>0</v>
      </c>
      <c r="AN44" s="28">
        <v>1.7848234842670758</v>
      </c>
      <c r="AO44" s="28">
        <v>14.688219493476593</v>
      </c>
      <c r="AP44" s="28">
        <v>6.671143514965464</v>
      </c>
      <c r="AQ44" s="28">
        <v>0</v>
      </c>
      <c r="AR44" s="28">
        <v>9.16794576618061</v>
      </c>
      <c r="AS44" s="28">
        <v>0.4193847531337938</v>
      </c>
      <c r="AT44" s="28">
        <v>306.1508697876695</v>
      </c>
      <c r="AU44" s="28">
        <v>0</v>
      </c>
      <c r="AV44" s="28">
        <v>0</v>
      </c>
      <c r="AW44" s="28">
        <v>0</v>
      </c>
      <c r="AX44" s="28">
        <v>8.202385520593502</v>
      </c>
      <c r="AY44" s="28">
        <v>0</v>
      </c>
      <c r="AZ44" s="28">
        <v>-9.353255308262984</v>
      </c>
      <c r="BA44" s="28">
        <v>-1.1508697876694807</v>
      </c>
      <c r="BB44" s="28">
        <v>305</v>
      </c>
      <c r="BD44" s="28">
        <v>305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14.904247997685994</v>
      </c>
      <c r="E45" s="28">
        <v>0</v>
      </c>
      <c r="F45" s="28">
        <v>0.05121734707108589</v>
      </c>
      <c r="G45" s="28">
        <v>0.09455510228508164</v>
      </c>
      <c r="H45" s="28">
        <v>0.019698979642725344</v>
      </c>
      <c r="I45" s="28">
        <v>0.5318724503535842</v>
      </c>
      <c r="J45" s="28">
        <v>0.31912347021215054</v>
      </c>
      <c r="K45" s="28">
        <v>0.5594510218533997</v>
      </c>
      <c r="L45" s="28">
        <v>0</v>
      </c>
      <c r="M45" s="28">
        <v>0.21668877606997874</v>
      </c>
      <c r="N45" s="28">
        <v>0.02363877557127041</v>
      </c>
      <c r="O45" s="28">
        <v>0.08273571449944643</v>
      </c>
      <c r="P45" s="28">
        <v>0.04333775521399575</v>
      </c>
      <c r="Q45" s="28">
        <v>0.10637449007071685</v>
      </c>
      <c r="R45" s="28">
        <v>0</v>
      </c>
      <c r="S45" s="28">
        <v>0.8273571449944643</v>
      </c>
      <c r="T45" s="28">
        <v>0.21668877606997874</v>
      </c>
      <c r="U45" s="28">
        <v>0.3585214294976012</v>
      </c>
      <c r="V45" s="28">
        <v>11.76029084670703</v>
      </c>
      <c r="W45" s="28">
        <v>0.003939795928545068</v>
      </c>
      <c r="X45" s="28">
        <v>0</v>
      </c>
      <c r="Y45" s="28">
        <v>0.055157142999630954</v>
      </c>
      <c r="Z45" s="28">
        <v>0.6461265322813912</v>
      </c>
      <c r="AA45" s="28">
        <v>0</v>
      </c>
      <c r="AB45" s="28">
        <v>0.019698979642725344</v>
      </c>
      <c r="AC45" s="28">
        <v>1.0204071454931727</v>
      </c>
      <c r="AD45" s="28">
        <v>1.0598051047786234</v>
      </c>
      <c r="AE45" s="28">
        <v>0.003939795928545068</v>
      </c>
      <c r="AF45" s="28">
        <v>0</v>
      </c>
      <c r="AG45" s="28">
        <v>0.40185918471159693</v>
      </c>
      <c r="AH45" s="28">
        <v>0.03151836742836055</v>
      </c>
      <c r="AI45" s="28">
        <v>0.8273571449944643</v>
      </c>
      <c r="AJ45" s="28">
        <v>0.0866755104279915</v>
      </c>
      <c r="AK45" s="28">
        <v>0</v>
      </c>
      <c r="AL45" s="28">
        <v>0.4727755114254082</v>
      </c>
      <c r="AM45" s="28">
        <v>0.8825142879940953</v>
      </c>
      <c r="AN45" s="28">
        <v>0.06697653078526615</v>
      </c>
      <c r="AO45" s="28">
        <v>23.784548020626577</v>
      </c>
      <c r="AP45" s="28">
        <v>1.5483397999182116</v>
      </c>
      <c r="AQ45" s="28">
        <v>0.17729081678452807</v>
      </c>
      <c r="AR45" s="28">
        <v>39.8983133683759</v>
      </c>
      <c r="AS45" s="28">
        <v>1.1779989826349753</v>
      </c>
      <c r="AT45" s="28">
        <v>102.28104210095852</v>
      </c>
      <c r="AU45" s="28">
        <v>0</v>
      </c>
      <c r="AV45" s="28">
        <v>0</v>
      </c>
      <c r="AW45" s="28">
        <v>0</v>
      </c>
      <c r="AX45" s="28">
        <v>292.9986834099682</v>
      </c>
      <c r="AY45" s="28">
        <v>0</v>
      </c>
      <c r="AZ45" s="28">
        <v>-0.27972551092669984</v>
      </c>
      <c r="BA45" s="28">
        <v>292.7189578990415</v>
      </c>
      <c r="BB45" s="28">
        <v>395</v>
      </c>
      <c r="BD45" s="28">
        <v>395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5.0477810792677085</v>
      </c>
      <c r="E46" s="28">
        <v>1.3603949007955525</v>
      </c>
      <c r="F46" s="28">
        <v>0.19689926195725105</v>
      </c>
      <c r="G46" s="28">
        <v>0.13723281893990225</v>
      </c>
      <c r="H46" s="28">
        <v>2.6670900028754914</v>
      </c>
      <c r="I46" s="28">
        <v>2.869955909134477</v>
      </c>
      <c r="J46" s="28">
        <v>8.060936451643823</v>
      </c>
      <c r="K46" s="28">
        <v>9.94042940669031</v>
      </c>
      <c r="L46" s="28">
        <v>4.838948528706988</v>
      </c>
      <c r="M46" s="28">
        <v>7.434438799961661</v>
      </c>
      <c r="N46" s="28">
        <v>20.071791431036136</v>
      </c>
      <c r="O46" s="28">
        <v>8.94996645260232</v>
      </c>
      <c r="P46" s="28">
        <v>4.624149333844532</v>
      </c>
      <c r="Q46" s="28">
        <v>9.71966356752612</v>
      </c>
      <c r="R46" s="28">
        <v>1.23509537045912</v>
      </c>
      <c r="S46" s="28">
        <v>1.4618278539250456</v>
      </c>
      <c r="T46" s="28">
        <v>1.3126617463816734</v>
      </c>
      <c r="U46" s="28">
        <v>5.375946515863126</v>
      </c>
      <c r="V46" s="28">
        <v>6.521542221796223</v>
      </c>
      <c r="W46" s="28">
        <v>12.255487395763444</v>
      </c>
      <c r="X46" s="28">
        <v>1.646793827278827</v>
      </c>
      <c r="Y46" s="28">
        <v>0.38783187961276716</v>
      </c>
      <c r="Z46" s="28">
        <v>2.130092015719352</v>
      </c>
      <c r="AA46" s="28">
        <v>0.9128965781654367</v>
      </c>
      <c r="AB46" s="28">
        <v>1.5990606728649477</v>
      </c>
      <c r="AC46" s="28">
        <v>3.3413208089715325</v>
      </c>
      <c r="AD46" s="28">
        <v>3.2219879229368353</v>
      </c>
      <c r="AE46" s="28">
        <v>0.9128965781654367</v>
      </c>
      <c r="AF46" s="28">
        <v>3.311487587462858</v>
      </c>
      <c r="AG46" s="28">
        <v>12.404653503306815</v>
      </c>
      <c r="AH46" s="28">
        <v>5.525112623406498</v>
      </c>
      <c r="AI46" s="28">
        <v>0.8472634908463529</v>
      </c>
      <c r="AJ46" s="28">
        <v>26.11003546439183</v>
      </c>
      <c r="AK46" s="28">
        <v>12.07052142240966</v>
      </c>
      <c r="AL46" s="28">
        <v>4.588349468034123</v>
      </c>
      <c r="AM46" s="28">
        <v>13.705381961085019</v>
      </c>
      <c r="AN46" s="28">
        <v>0.11933288603469759</v>
      </c>
      <c r="AO46" s="28">
        <v>18.24003163040353</v>
      </c>
      <c r="AP46" s="28">
        <v>14.63617847215566</v>
      </c>
      <c r="AQ46" s="28">
        <v>0.7577638263203298</v>
      </c>
      <c r="AR46" s="28">
        <v>0.13126617463816737</v>
      </c>
      <c r="AS46" s="28">
        <v>1.8556263778395476</v>
      </c>
      <c r="AT46" s="28">
        <v>242.53812422122112</v>
      </c>
      <c r="AU46" s="28">
        <v>0</v>
      </c>
      <c r="AV46" s="28">
        <v>0</v>
      </c>
      <c r="AW46" s="28">
        <v>0</v>
      </c>
      <c r="AX46" s="28">
        <v>8.520368062877408</v>
      </c>
      <c r="AY46" s="28">
        <v>0</v>
      </c>
      <c r="AZ46" s="28">
        <v>-2.0584922840985334</v>
      </c>
      <c r="BA46" s="28">
        <v>6.461875778778874</v>
      </c>
      <c r="BB46" s="28">
        <v>249</v>
      </c>
      <c r="BD46" s="28">
        <v>249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0.016284680337756333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0.048854041013269</v>
      </c>
      <c r="P47" s="28">
        <v>0.016284680337756333</v>
      </c>
      <c r="Q47" s="28">
        <v>0.012665862484921592</v>
      </c>
      <c r="R47" s="28">
        <v>0</v>
      </c>
      <c r="S47" s="28">
        <v>0</v>
      </c>
      <c r="T47" s="28">
        <v>0</v>
      </c>
      <c r="U47" s="28">
        <v>0</v>
      </c>
      <c r="V47" s="28">
        <v>0.097708082026538</v>
      </c>
      <c r="W47" s="28">
        <v>0.014475271411338963</v>
      </c>
      <c r="X47" s="28">
        <v>7.722557297949336</v>
      </c>
      <c r="Y47" s="28">
        <v>1.4891435464414957</v>
      </c>
      <c r="Z47" s="28">
        <v>0.054282267792521106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0.00904704463208685</v>
      </c>
      <c r="AP47" s="28">
        <v>0</v>
      </c>
      <c r="AQ47" s="28">
        <v>0</v>
      </c>
      <c r="AR47" s="28">
        <v>0</v>
      </c>
      <c r="AS47" s="28">
        <v>0</v>
      </c>
      <c r="AT47" s="28">
        <v>9.48130277442702</v>
      </c>
      <c r="AU47" s="28">
        <v>0</v>
      </c>
      <c r="AV47" s="28">
        <v>0</v>
      </c>
      <c r="AW47" s="28">
        <v>0</v>
      </c>
      <c r="AX47" s="28">
        <v>0.0361881785283474</v>
      </c>
      <c r="AY47" s="28">
        <v>0</v>
      </c>
      <c r="AZ47" s="28">
        <v>-0.5174909529553678</v>
      </c>
      <c r="BA47" s="28">
        <v>-0.4813027744270205</v>
      </c>
      <c r="BB47" s="28">
        <v>9</v>
      </c>
      <c r="BD47" s="28">
        <v>9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0.9215157353885678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1.2359666024405909</v>
      </c>
      <c r="Q48" s="28">
        <v>0</v>
      </c>
      <c r="R48" s="28">
        <v>0.021836865767501604</v>
      </c>
      <c r="S48" s="28">
        <v>0</v>
      </c>
      <c r="T48" s="28">
        <v>0</v>
      </c>
      <c r="U48" s="28">
        <v>0.49788053949903666</v>
      </c>
      <c r="V48" s="28">
        <v>0.12228644829800898</v>
      </c>
      <c r="W48" s="28">
        <v>0</v>
      </c>
      <c r="X48" s="28">
        <v>4.345536287732819</v>
      </c>
      <c r="Y48" s="28">
        <v>19.609505459216443</v>
      </c>
      <c r="Z48" s="28">
        <v>0.06987797045600513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0.1004495825305074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0.13538856775850996</v>
      </c>
      <c r="AP48" s="28">
        <v>0</v>
      </c>
      <c r="AQ48" s="28">
        <v>0</v>
      </c>
      <c r="AR48" s="28">
        <v>0</v>
      </c>
      <c r="AS48" s="28">
        <v>4.791008349389852</v>
      </c>
      <c r="AT48" s="28">
        <v>31.85125240847784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2.148747591522158</v>
      </c>
      <c r="BA48" s="28">
        <v>2.148747591522158</v>
      </c>
      <c r="BB48" s="28">
        <v>34</v>
      </c>
      <c r="BD48" s="28">
        <v>34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1.1591928251121075</v>
      </c>
      <c r="H49" s="28">
        <v>0</v>
      </c>
      <c r="I49" s="28">
        <v>0</v>
      </c>
      <c r="J49" s="28">
        <v>0</v>
      </c>
      <c r="K49" s="28">
        <v>1.3172645739910314</v>
      </c>
      <c r="L49" s="28">
        <v>0</v>
      </c>
      <c r="M49" s="28">
        <v>0</v>
      </c>
      <c r="N49" s="28">
        <v>0</v>
      </c>
      <c r="O49" s="28">
        <v>0.4742152466367713</v>
      </c>
      <c r="P49" s="28">
        <v>0</v>
      </c>
      <c r="Q49" s="28">
        <v>0.7376681614349776</v>
      </c>
      <c r="R49" s="28">
        <v>1.5280269058295963</v>
      </c>
      <c r="S49" s="28">
        <v>0</v>
      </c>
      <c r="T49" s="28">
        <v>0</v>
      </c>
      <c r="U49" s="28">
        <v>0</v>
      </c>
      <c r="V49" s="28">
        <v>1.1065022421524664</v>
      </c>
      <c r="W49" s="28">
        <v>0</v>
      </c>
      <c r="X49" s="28">
        <v>77.87668161434978</v>
      </c>
      <c r="Y49" s="28">
        <v>10.590807174887892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1.8968609865470851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96.6872197309417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-2.687219730941704</v>
      </c>
      <c r="BA49" s="28">
        <v>-2.687219730941704</v>
      </c>
      <c r="BB49" s="28">
        <v>94</v>
      </c>
      <c r="BD49" s="28">
        <v>94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0.1938958707360862</v>
      </c>
      <c r="P50" s="28">
        <v>9.912926391382406</v>
      </c>
      <c r="Q50" s="28">
        <v>0</v>
      </c>
      <c r="R50" s="28">
        <v>3.2235188509874324</v>
      </c>
      <c r="S50" s="28">
        <v>0</v>
      </c>
      <c r="T50" s="28">
        <v>0.1696588868940754</v>
      </c>
      <c r="U50" s="28">
        <v>0</v>
      </c>
      <c r="V50" s="28">
        <v>0.07271095152603232</v>
      </c>
      <c r="W50" s="28">
        <v>0.14542190305206465</v>
      </c>
      <c r="X50" s="28">
        <v>10.3491921005386</v>
      </c>
      <c r="Y50" s="28">
        <v>66.02154398563735</v>
      </c>
      <c r="Z50" s="28">
        <v>2.5448833034111313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2.035906642728905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0.8240574506283662</v>
      </c>
      <c r="AP50" s="28">
        <v>0</v>
      </c>
      <c r="AQ50" s="28">
        <v>0</v>
      </c>
      <c r="AR50" s="28">
        <v>0</v>
      </c>
      <c r="AS50" s="28">
        <v>10.955116696588869</v>
      </c>
      <c r="AT50" s="28">
        <v>106.44883303411132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1.5511669658886895</v>
      </c>
      <c r="BA50" s="28">
        <v>1.5511669658886895</v>
      </c>
      <c r="BB50" s="28">
        <v>108</v>
      </c>
      <c r="BD50" s="28">
        <v>108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3.3922739177322447</v>
      </c>
      <c r="E51" s="28">
        <v>2.648513326143892</v>
      </c>
      <c r="F51" s="28">
        <v>0</v>
      </c>
      <c r="G51" s="28">
        <v>0.9130719457710677</v>
      </c>
      <c r="H51" s="28">
        <v>0</v>
      </c>
      <c r="I51" s="28">
        <v>0</v>
      </c>
      <c r="J51" s="28">
        <v>0</v>
      </c>
      <c r="K51" s="28">
        <v>1.4270528423971653</v>
      </c>
      <c r="L51" s="28">
        <v>0.12698351563703592</v>
      </c>
      <c r="M51" s="28">
        <v>0</v>
      </c>
      <c r="N51" s="28">
        <v>0</v>
      </c>
      <c r="O51" s="28">
        <v>0</v>
      </c>
      <c r="P51" s="28">
        <v>1.009821291018333</v>
      </c>
      <c r="Q51" s="28">
        <v>2.4973424741950394</v>
      </c>
      <c r="R51" s="28">
        <v>1.4512401787089817</v>
      </c>
      <c r="S51" s="28">
        <v>0.6167770759513171</v>
      </c>
      <c r="T51" s="28">
        <v>0</v>
      </c>
      <c r="U51" s="28">
        <v>0.13303034971498998</v>
      </c>
      <c r="V51" s="28">
        <v>0.27815436758588813</v>
      </c>
      <c r="W51" s="28">
        <v>1.5540363580342014</v>
      </c>
      <c r="X51" s="28">
        <v>14.91753967031274</v>
      </c>
      <c r="Y51" s="28">
        <v>34.666499768910796</v>
      </c>
      <c r="Z51" s="28">
        <v>3.1745878909258973</v>
      </c>
      <c r="AA51" s="28">
        <v>0</v>
      </c>
      <c r="AB51" s="28">
        <v>3.470882760745648</v>
      </c>
      <c r="AC51" s="28">
        <v>0</v>
      </c>
      <c r="AD51" s="28">
        <v>0</v>
      </c>
      <c r="AE51" s="28">
        <v>0.1874518564165768</v>
      </c>
      <c r="AF51" s="28">
        <v>0.05442150670158681</v>
      </c>
      <c r="AG51" s="28">
        <v>0.12698351563703592</v>
      </c>
      <c r="AH51" s="28">
        <v>0.2479201971961177</v>
      </c>
      <c r="AI51" s="28">
        <v>0</v>
      </c>
      <c r="AJ51" s="28">
        <v>1.275881990448313</v>
      </c>
      <c r="AK51" s="28">
        <v>4.541172392543522</v>
      </c>
      <c r="AL51" s="28">
        <v>2.606185487598213</v>
      </c>
      <c r="AM51" s="28">
        <v>0</v>
      </c>
      <c r="AN51" s="28">
        <v>0</v>
      </c>
      <c r="AO51" s="28">
        <v>8.030195655523032</v>
      </c>
      <c r="AP51" s="28">
        <v>0</v>
      </c>
      <c r="AQ51" s="28">
        <v>0.07256200893544909</v>
      </c>
      <c r="AR51" s="28">
        <v>0.15721768602680633</v>
      </c>
      <c r="AS51" s="28">
        <v>1.6870667077491912</v>
      </c>
      <c r="AT51" s="28">
        <v>91.26486673856108</v>
      </c>
      <c r="AU51" s="28">
        <v>0</v>
      </c>
      <c r="AV51" s="28">
        <v>0</v>
      </c>
      <c r="AW51" s="28">
        <v>0</v>
      </c>
      <c r="AX51" s="28">
        <v>65.46302572793098</v>
      </c>
      <c r="AY51" s="28">
        <v>0</v>
      </c>
      <c r="AZ51" s="28">
        <v>0.27210753350793404</v>
      </c>
      <c r="BA51" s="28">
        <v>65.73513326143892</v>
      </c>
      <c r="BB51" s="28">
        <v>157</v>
      </c>
      <c r="BD51" s="28">
        <v>157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0.042014613778705634</v>
      </c>
      <c r="F52" s="28">
        <v>0</v>
      </c>
      <c r="G52" s="28">
        <v>0</v>
      </c>
      <c r="H52" s="28">
        <v>0</v>
      </c>
      <c r="I52" s="28">
        <v>0</v>
      </c>
      <c r="J52" s="28">
        <v>0.06652313848295059</v>
      </c>
      <c r="K52" s="28">
        <v>0.0035012178148921365</v>
      </c>
      <c r="L52" s="28">
        <v>0</v>
      </c>
      <c r="M52" s="28">
        <v>0</v>
      </c>
      <c r="N52" s="28">
        <v>0</v>
      </c>
      <c r="O52" s="28">
        <v>0.23458159359777314</v>
      </c>
      <c r="P52" s="28">
        <v>0.007002435629784273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0.899812978427279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0.14004871259568547</v>
      </c>
      <c r="AJ52" s="28">
        <v>0.15055236604036187</v>
      </c>
      <c r="AK52" s="28">
        <v>0.9873434237995825</v>
      </c>
      <c r="AL52" s="28">
        <v>2.055214857341684</v>
      </c>
      <c r="AM52" s="28">
        <v>0.29060107863604734</v>
      </c>
      <c r="AN52" s="28">
        <v>1.0118519485038273</v>
      </c>
      <c r="AO52" s="28">
        <v>5.027748782185108</v>
      </c>
      <c r="AP52" s="28">
        <v>2.4823634307585247</v>
      </c>
      <c r="AQ52" s="28">
        <v>0</v>
      </c>
      <c r="AR52" s="28">
        <v>0.43064979123173275</v>
      </c>
      <c r="AS52" s="28">
        <v>0</v>
      </c>
      <c r="AT52" s="28">
        <v>13.829810368823939</v>
      </c>
      <c r="AU52" s="28">
        <v>0</v>
      </c>
      <c r="AV52" s="28">
        <v>0</v>
      </c>
      <c r="AW52" s="28">
        <v>0</v>
      </c>
      <c r="AX52" s="28">
        <v>147.09316283924844</v>
      </c>
      <c r="AY52" s="28">
        <v>0</v>
      </c>
      <c r="AZ52" s="28">
        <v>0.077026791927627</v>
      </c>
      <c r="BA52" s="28">
        <v>147.17018963117607</v>
      </c>
      <c r="BB52" s="28">
        <v>161</v>
      </c>
      <c r="BD52" s="28">
        <v>161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0.09262298362886763</v>
      </c>
      <c r="F53" s="28">
        <v>0</v>
      </c>
      <c r="G53" s="28">
        <v>0</v>
      </c>
      <c r="H53" s="28">
        <v>0</v>
      </c>
      <c r="I53" s="28">
        <v>0</v>
      </c>
      <c r="J53" s="28">
        <v>0.23511988151943322</v>
      </c>
      <c r="K53" s="28">
        <v>0.2992434855701877</v>
      </c>
      <c r="L53" s="28">
        <v>0</v>
      </c>
      <c r="M53" s="28">
        <v>0.12112236320698073</v>
      </c>
      <c r="N53" s="28">
        <v>0.66261057519113</v>
      </c>
      <c r="O53" s="28">
        <v>0</v>
      </c>
      <c r="P53" s="28">
        <v>0.028499379578113118</v>
      </c>
      <c r="Q53" s="28">
        <v>0.29211864067565946</v>
      </c>
      <c r="R53" s="28">
        <v>0.0071248448945282795</v>
      </c>
      <c r="S53" s="28">
        <v>0</v>
      </c>
      <c r="T53" s="28">
        <v>0.014249689789056559</v>
      </c>
      <c r="U53" s="28">
        <v>0</v>
      </c>
      <c r="V53" s="28">
        <v>0.02137453468358484</v>
      </c>
      <c r="W53" s="28">
        <v>0</v>
      </c>
      <c r="X53" s="28">
        <v>0</v>
      </c>
      <c r="Y53" s="28">
        <v>0.5272385221950927</v>
      </c>
      <c r="Z53" s="28">
        <v>45.392386823039665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0.035624224472641394</v>
      </c>
      <c r="AP53" s="28">
        <v>0</v>
      </c>
      <c r="AQ53" s="28">
        <v>0</v>
      </c>
      <c r="AR53" s="28">
        <v>0.0071248448945282795</v>
      </c>
      <c r="AS53" s="28">
        <v>1.0758515790737702</v>
      </c>
      <c r="AT53" s="28">
        <v>48.812312372413245</v>
      </c>
      <c r="AU53" s="28">
        <v>0</v>
      </c>
      <c r="AV53" s="28">
        <v>0</v>
      </c>
      <c r="AW53" s="28">
        <v>0</v>
      </c>
      <c r="AX53" s="28">
        <v>129.67217708041468</v>
      </c>
      <c r="AY53" s="28">
        <v>0</v>
      </c>
      <c r="AZ53" s="28">
        <v>-0.48448945282792294</v>
      </c>
      <c r="BA53" s="28">
        <v>129.18768762758677</v>
      </c>
      <c r="BB53" s="28">
        <v>178</v>
      </c>
      <c r="BD53" s="28">
        <v>178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D54" s="28">
        <v>0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D55" s="28">
        <v>0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0.0017412935323383085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0.010323383084577115</v>
      </c>
      <c r="AC56" s="28">
        <v>0</v>
      </c>
      <c r="AD56" s="28">
        <v>0.0001243781094527363</v>
      </c>
      <c r="AE56" s="28">
        <v>0</v>
      </c>
      <c r="AF56" s="28">
        <v>0</v>
      </c>
      <c r="AG56" s="28">
        <v>0.47201492537313433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0.04776119402985075</v>
      </c>
      <c r="AP56" s="28">
        <v>0</v>
      </c>
      <c r="AQ56" s="28">
        <v>0</v>
      </c>
      <c r="AR56" s="28">
        <v>0.0057213930348258705</v>
      </c>
      <c r="AS56" s="28">
        <v>0.010199004975124378</v>
      </c>
      <c r="AT56" s="28">
        <v>0.5478855721393034</v>
      </c>
      <c r="AU56" s="28">
        <v>0</v>
      </c>
      <c r="AV56" s="28">
        <v>0</v>
      </c>
      <c r="AW56" s="28">
        <v>0</v>
      </c>
      <c r="AX56" s="28">
        <v>0.48134328358208955</v>
      </c>
      <c r="AY56" s="28">
        <v>0</v>
      </c>
      <c r="AZ56" s="28">
        <v>-0.029228855721393034</v>
      </c>
      <c r="BA56" s="28">
        <v>0.4521144278606965</v>
      </c>
      <c r="BB56" s="28">
        <v>1</v>
      </c>
      <c r="BD56" s="28">
        <v>1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12.958605741898808</v>
      </c>
      <c r="E57" s="28">
        <v>0.011316799317794201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0.09227544059124503</v>
      </c>
      <c r="R57" s="28">
        <v>0</v>
      </c>
      <c r="S57" s="28">
        <v>0</v>
      </c>
      <c r="T57" s="28">
        <v>0</v>
      </c>
      <c r="U57" s="28">
        <v>0.0017410460488914154</v>
      </c>
      <c r="V57" s="28">
        <v>0.011316799317794201</v>
      </c>
      <c r="W57" s="28">
        <v>0</v>
      </c>
      <c r="X57" s="28">
        <v>0</v>
      </c>
      <c r="Y57" s="28">
        <v>0</v>
      </c>
      <c r="Z57" s="28">
        <v>0</v>
      </c>
      <c r="AA57" s="28">
        <v>0.01218732234223991</v>
      </c>
      <c r="AB57" s="28">
        <v>1.1482198692438885</v>
      </c>
      <c r="AC57" s="28">
        <v>0.2794378908470722</v>
      </c>
      <c r="AD57" s="28">
        <v>0.13057845366685616</v>
      </c>
      <c r="AE57" s="28">
        <v>0.01218732234223991</v>
      </c>
      <c r="AF57" s="28">
        <v>0.09227544059124503</v>
      </c>
      <c r="AG57" s="28">
        <v>2.228538942581012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1.0594265207504263</v>
      </c>
      <c r="AP57" s="28">
        <v>0</v>
      </c>
      <c r="AQ57" s="28">
        <v>0</v>
      </c>
      <c r="AR57" s="28">
        <v>0.1331900227401933</v>
      </c>
      <c r="AS57" s="28">
        <v>0.21501918703808984</v>
      </c>
      <c r="AT57" s="28">
        <v>18.386316799317797</v>
      </c>
      <c r="AU57" s="28">
        <v>0</v>
      </c>
      <c r="AV57" s="28">
        <v>0</v>
      </c>
      <c r="AW57" s="28">
        <v>0</v>
      </c>
      <c r="AX57" s="28">
        <v>30.08527572484366</v>
      </c>
      <c r="AY57" s="28">
        <v>0</v>
      </c>
      <c r="AZ57" s="28">
        <v>0.5284074758385446</v>
      </c>
      <c r="BA57" s="28">
        <v>30.613683200682207</v>
      </c>
      <c r="BB57" s="28">
        <v>49</v>
      </c>
      <c r="BD57" s="28">
        <v>49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0.002062861000675118</v>
      </c>
      <c r="P58" s="28">
        <v>0</v>
      </c>
      <c r="Q58" s="28">
        <v>0</v>
      </c>
      <c r="R58" s="28">
        <v>0</v>
      </c>
      <c r="S58" s="28">
        <v>0</v>
      </c>
      <c r="T58" s="28">
        <v>0.004688320456079814</v>
      </c>
      <c r="U58" s="28">
        <v>0.0007501312729727703</v>
      </c>
      <c r="V58" s="28">
        <v>0.1895956792438677</v>
      </c>
      <c r="W58" s="28">
        <v>0.00018753281824319257</v>
      </c>
      <c r="X58" s="28">
        <v>0</v>
      </c>
      <c r="Y58" s="28">
        <v>0.0048758532743230065</v>
      </c>
      <c r="Z58" s="28">
        <v>0.5819143350086265</v>
      </c>
      <c r="AA58" s="28">
        <v>0</v>
      </c>
      <c r="AB58" s="28">
        <v>0.011814567549321132</v>
      </c>
      <c r="AC58" s="28">
        <v>0.8476483384592304</v>
      </c>
      <c r="AD58" s="28">
        <v>0</v>
      </c>
      <c r="AE58" s="28">
        <v>0</v>
      </c>
      <c r="AF58" s="28">
        <v>0.05588477983647138</v>
      </c>
      <c r="AG58" s="28">
        <v>0.1817193008776536</v>
      </c>
      <c r="AH58" s="28">
        <v>0.018190683369589677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0.4232615707748856</v>
      </c>
      <c r="AP58" s="28">
        <v>0</v>
      </c>
      <c r="AQ58" s="28">
        <v>0</v>
      </c>
      <c r="AR58" s="28">
        <v>0.2175380691621034</v>
      </c>
      <c r="AS58" s="28">
        <v>0.1912834746080564</v>
      </c>
      <c r="AT58" s="28">
        <v>2.7314154977120997</v>
      </c>
      <c r="AU58" s="28">
        <v>0</v>
      </c>
      <c r="AV58" s="28">
        <v>0</v>
      </c>
      <c r="AW58" s="28">
        <v>0</v>
      </c>
      <c r="AX58" s="28">
        <v>7.312654714575051</v>
      </c>
      <c r="AY58" s="28">
        <v>0</v>
      </c>
      <c r="AZ58" s="28">
        <v>-0.044070212287150246</v>
      </c>
      <c r="BA58" s="28">
        <v>7.268584502287901</v>
      </c>
      <c r="BB58" s="28">
        <v>10</v>
      </c>
      <c r="BD58" s="28">
        <v>10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0.0008698353525939733</v>
      </c>
      <c r="AC59" s="28">
        <v>0.7415346380863622</v>
      </c>
      <c r="AD59" s="28">
        <v>0</v>
      </c>
      <c r="AE59" s="28">
        <v>0</v>
      </c>
      <c r="AF59" s="28">
        <v>0</v>
      </c>
      <c r="AG59" s="28">
        <v>0.15091643367505436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0.36098167132649894</v>
      </c>
      <c r="AP59" s="28">
        <v>0</v>
      </c>
      <c r="AQ59" s="28">
        <v>0</v>
      </c>
      <c r="AR59" s="28">
        <v>0.24137931034482757</v>
      </c>
      <c r="AS59" s="28">
        <v>0.0682820751786269</v>
      </c>
      <c r="AT59" s="28">
        <v>1.563963963963964</v>
      </c>
      <c r="AU59" s="28">
        <v>0</v>
      </c>
      <c r="AV59" s="28">
        <v>0</v>
      </c>
      <c r="AW59" s="28">
        <v>0</v>
      </c>
      <c r="AX59" s="28">
        <v>5.211618515066791</v>
      </c>
      <c r="AY59" s="28">
        <v>0</v>
      </c>
      <c r="AZ59" s="28">
        <v>0.2244175209692451</v>
      </c>
      <c r="BA59" s="28">
        <v>5.436036036036036</v>
      </c>
      <c r="BB59" s="28">
        <v>7</v>
      </c>
      <c r="BD59" s="28">
        <v>7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D60" s="28">
        <v>0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0.0035569783468943133</v>
      </c>
      <c r="V61" s="28">
        <v>0.10226312747321151</v>
      </c>
      <c r="W61" s="28">
        <v>0</v>
      </c>
      <c r="X61" s="28">
        <v>0</v>
      </c>
      <c r="Y61" s="28">
        <v>0</v>
      </c>
      <c r="Z61" s="28">
        <v>0</v>
      </c>
      <c r="AA61" s="28">
        <v>0.030234315948601664</v>
      </c>
      <c r="AB61" s="28">
        <v>0.016895647147747987</v>
      </c>
      <c r="AC61" s="28">
        <v>0</v>
      </c>
      <c r="AD61" s="28">
        <v>1.5081588190831887</v>
      </c>
      <c r="AE61" s="28">
        <v>0</v>
      </c>
      <c r="AF61" s="28">
        <v>0.0026677337601707348</v>
      </c>
      <c r="AG61" s="28">
        <v>0.21875416833400027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0.6046863189720333</v>
      </c>
      <c r="AP61" s="28">
        <v>0</v>
      </c>
      <c r="AQ61" s="28">
        <v>0</v>
      </c>
      <c r="AR61" s="28">
        <v>0.6046863189720333</v>
      </c>
      <c r="AS61" s="28">
        <v>0.28811524609843936</v>
      </c>
      <c r="AT61" s="28">
        <v>3.3800186741363216</v>
      </c>
      <c r="AU61" s="28">
        <v>0</v>
      </c>
      <c r="AV61" s="28">
        <v>0</v>
      </c>
      <c r="AW61" s="28">
        <v>0</v>
      </c>
      <c r="AX61" s="28">
        <v>16.761371215152728</v>
      </c>
      <c r="AY61" s="28">
        <v>0</v>
      </c>
      <c r="AZ61" s="28">
        <v>-0.14138988928904894</v>
      </c>
      <c r="BA61" s="28">
        <v>16.61998132586368</v>
      </c>
      <c r="BB61" s="28">
        <v>20</v>
      </c>
      <c r="BD61" s="28">
        <v>20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D62" s="28">
        <v>0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0.07178071386314336</v>
      </c>
      <c r="T63" s="28">
        <v>0.0018405311246959836</v>
      </c>
      <c r="U63" s="28">
        <v>0.013803983435219876</v>
      </c>
      <c r="V63" s="28">
        <v>0.3855912706238086</v>
      </c>
      <c r="W63" s="28">
        <v>0</v>
      </c>
      <c r="X63" s="28">
        <v>0</v>
      </c>
      <c r="Y63" s="28">
        <v>0</v>
      </c>
      <c r="Z63" s="28">
        <v>0.0018405311246959836</v>
      </c>
      <c r="AA63" s="28">
        <v>0</v>
      </c>
      <c r="AB63" s="28">
        <v>6.914875435482811</v>
      </c>
      <c r="AC63" s="28">
        <v>1.129165845000986</v>
      </c>
      <c r="AD63" s="28">
        <v>0</v>
      </c>
      <c r="AE63" s="28">
        <v>0</v>
      </c>
      <c r="AF63" s="28">
        <v>5.122198120028923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13.641096430684284</v>
      </c>
      <c r="AU63" s="28">
        <v>0</v>
      </c>
      <c r="AV63" s="28">
        <v>0</v>
      </c>
      <c r="AW63" s="28">
        <v>0</v>
      </c>
      <c r="AX63" s="28">
        <v>0.0018405311246959836</v>
      </c>
      <c r="AY63" s="28">
        <v>0</v>
      </c>
      <c r="AZ63" s="28">
        <v>0.3570630381910208</v>
      </c>
      <c r="BA63" s="28">
        <v>0.3589035693157168</v>
      </c>
      <c r="BB63" s="28">
        <v>14</v>
      </c>
      <c r="BD63" s="28">
        <v>14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0.003199025059029629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0.7037855129865185</v>
      </c>
      <c r="V64" s="28">
        <v>0.7997562647574072</v>
      </c>
      <c r="W64" s="28">
        <v>0</v>
      </c>
      <c r="X64" s="28">
        <v>0</v>
      </c>
      <c r="Y64" s="28">
        <v>0</v>
      </c>
      <c r="Z64" s="28">
        <v>0.015995125295148144</v>
      </c>
      <c r="AA64" s="28">
        <v>0.006398050118059258</v>
      </c>
      <c r="AB64" s="28">
        <v>0.06717952623962221</v>
      </c>
      <c r="AC64" s="28">
        <v>0</v>
      </c>
      <c r="AD64" s="28">
        <v>0.3071064056668444</v>
      </c>
      <c r="AE64" s="28">
        <v>0</v>
      </c>
      <c r="AF64" s="28">
        <v>1.388376875618859</v>
      </c>
      <c r="AG64" s="28">
        <v>3.6564856424708663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1.9002208850635998</v>
      </c>
      <c r="AP64" s="28">
        <v>0</v>
      </c>
      <c r="AQ64" s="28">
        <v>0</v>
      </c>
      <c r="AR64" s="28">
        <v>1.0300860690075406</v>
      </c>
      <c r="AS64" s="28">
        <v>0.17274735318759996</v>
      </c>
      <c r="AT64" s="28">
        <v>10.051336735471095</v>
      </c>
      <c r="AU64" s="28">
        <v>0</v>
      </c>
      <c r="AV64" s="28">
        <v>0</v>
      </c>
      <c r="AW64" s="28">
        <v>0</v>
      </c>
      <c r="AX64" s="28">
        <v>32.24937162007769</v>
      </c>
      <c r="AY64" s="28">
        <v>0</v>
      </c>
      <c r="AZ64" s="28">
        <v>-0.3007083555487851</v>
      </c>
      <c r="BA64" s="28">
        <v>31.948663264528907</v>
      </c>
      <c r="BB64" s="28">
        <v>42</v>
      </c>
      <c r="BD64" s="28">
        <v>42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2.3468542881595447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0.001214099476543996</v>
      </c>
      <c r="U65" s="28">
        <v>0</v>
      </c>
      <c r="V65" s="28">
        <v>0.009712795812351968</v>
      </c>
      <c r="W65" s="28">
        <v>0</v>
      </c>
      <c r="X65" s="28">
        <v>0</v>
      </c>
      <c r="Y65" s="28">
        <v>0</v>
      </c>
      <c r="Z65" s="28">
        <v>0</v>
      </c>
      <c r="AA65" s="28">
        <v>0.0619190733037438</v>
      </c>
      <c r="AB65" s="28">
        <v>0.1578329319507195</v>
      </c>
      <c r="AC65" s="28">
        <v>0.627689429373246</v>
      </c>
      <c r="AD65" s="28">
        <v>0.4467886073681906</v>
      </c>
      <c r="AE65" s="28">
        <v>0</v>
      </c>
      <c r="AF65" s="28">
        <v>0.0036422984296319884</v>
      </c>
      <c r="AG65" s="28">
        <v>2.769360905996855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2.3589952829249845</v>
      </c>
      <c r="AP65" s="28">
        <v>0</v>
      </c>
      <c r="AQ65" s="28">
        <v>0</v>
      </c>
      <c r="AR65" s="28">
        <v>1.552833230499771</v>
      </c>
      <c r="AS65" s="28">
        <v>1.1218279163266525</v>
      </c>
      <c r="AT65" s="28">
        <v>11.458670859622236</v>
      </c>
      <c r="AU65" s="28">
        <v>0</v>
      </c>
      <c r="AV65" s="28">
        <v>0</v>
      </c>
      <c r="AW65" s="28">
        <v>0</v>
      </c>
      <c r="AX65" s="28">
        <v>49.54618553828394</v>
      </c>
      <c r="AY65" s="28">
        <v>0</v>
      </c>
      <c r="AZ65" s="28">
        <v>-0.004856397906175984</v>
      </c>
      <c r="BA65" s="28">
        <v>49.54132914037776</v>
      </c>
      <c r="BB65" s="28">
        <v>61</v>
      </c>
      <c r="BD65" s="28">
        <v>61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0.006386695294588594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6.18232104516176</v>
      </c>
      <c r="AH66" s="28">
        <v>0</v>
      </c>
      <c r="AI66" s="28">
        <v>0</v>
      </c>
      <c r="AJ66" s="28">
        <v>0</v>
      </c>
      <c r="AK66" s="28">
        <v>0</v>
      </c>
      <c r="AL66" s="28">
        <v>0.23843662433130758</v>
      </c>
      <c r="AM66" s="28">
        <v>0</v>
      </c>
      <c r="AN66" s="28">
        <v>0</v>
      </c>
      <c r="AO66" s="28">
        <v>57.46322646384512</v>
      </c>
      <c r="AP66" s="28">
        <v>0</v>
      </c>
      <c r="AQ66" s="28">
        <v>0</v>
      </c>
      <c r="AR66" s="28">
        <v>0.6642163106372139</v>
      </c>
      <c r="AS66" s="28">
        <v>1.422104152261727</v>
      </c>
      <c r="AT66" s="28">
        <v>65.97669129153171</v>
      </c>
      <c r="AU66" s="28">
        <v>0</v>
      </c>
      <c r="AV66" s="28">
        <v>0</v>
      </c>
      <c r="AW66" s="28">
        <v>0</v>
      </c>
      <c r="AX66" s="28">
        <v>50.158975945267294</v>
      </c>
      <c r="AY66" s="28">
        <v>0</v>
      </c>
      <c r="AZ66" s="28">
        <v>0.8643327632009898</v>
      </c>
      <c r="BA66" s="28">
        <v>51.023308708468285</v>
      </c>
      <c r="BB66" s="28">
        <v>117</v>
      </c>
      <c r="BD66" s="28">
        <v>117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0.5095670538542767</v>
      </c>
      <c r="E67" s="28">
        <v>0</v>
      </c>
      <c r="F67" s="28">
        <v>0</v>
      </c>
      <c r="G67" s="28">
        <v>0.21964097148891235</v>
      </c>
      <c r="H67" s="28">
        <v>7.081224920802534</v>
      </c>
      <c r="I67" s="28">
        <v>1.6780570221752904</v>
      </c>
      <c r="J67" s="28">
        <v>0.5974234424498416</v>
      </c>
      <c r="K67" s="28">
        <v>0.008785638859556494</v>
      </c>
      <c r="L67" s="28">
        <v>0.21964097148891235</v>
      </c>
      <c r="M67" s="28">
        <v>0</v>
      </c>
      <c r="N67" s="28">
        <v>0.07028511087645195</v>
      </c>
      <c r="O67" s="28">
        <v>0.008785638859556494</v>
      </c>
      <c r="P67" s="28">
        <v>0</v>
      </c>
      <c r="Q67" s="28">
        <v>1.2563463569165787</v>
      </c>
      <c r="R67" s="28">
        <v>0.008785638859556494</v>
      </c>
      <c r="S67" s="28">
        <v>0.07907074973600844</v>
      </c>
      <c r="T67" s="28">
        <v>0</v>
      </c>
      <c r="U67" s="28">
        <v>0</v>
      </c>
      <c r="V67" s="28">
        <v>0.008785638859556494</v>
      </c>
      <c r="W67" s="28">
        <v>0.33385427666314677</v>
      </c>
      <c r="X67" s="28">
        <v>0</v>
      </c>
      <c r="Y67" s="28">
        <v>2.38090813093981</v>
      </c>
      <c r="Z67" s="28">
        <v>0.43049630411826817</v>
      </c>
      <c r="AA67" s="28">
        <v>0.07028511087645195</v>
      </c>
      <c r="AB67" s="28">
        <v>0.904920802534319</v>
      </c>
      <c r="AC67" s="28">
        <v>0.008785638859556494</v>
      </c>
      <c r="AD67" s="28">
        <v>0</v>
      </c>
      <c r="AE67" s="28">
        <v>0</v>
      </c>
      <c r="AF67" s="28">
        <v>0.06149947201689546</v>
      </c>
      <c r="AG67" s="28">
        <v>0</v>
      </c>
      <c r="AH67" s="28">
        <v>3.2067581837381205</v>
      </c>
      <c r="AI67" s="28">
        <v>0</v>
      </c>
      <c r="AJ67" s="28">
        <v>6.712228088701162</v>
      </c>
      <c r="AK67" s="28">
        <v>0</v>
      </c>
      <c r="AL67" s="28">
        <v>3.338542766631468</v>
      </c>
      <c r="AM67" s="28">
        <v>0.008785638859556494</v>
      </c>
      <c r="AN67" s="28">
        <v>17.465850052798313</v>
      </c>
      <c r="AO67" s="28">
        <v>4.682745512143612</v>
      </c>
      <c r="AP67" s="28">
        <v>2.714762407602957</v>
      </c>
      <c r="AQ67" s="28">
        <v>0.869778247096093</v>
      </c>
      <c r="AR67" s="28">
        <v>23.527940865892294</v>
      </c>
      <c r="AS67" s="28">
        <v>11.6321858500528</v>
      </c>
      <c r="AT67" s="28">
        <v>90.09672650475186</v>
      </c>
      <c r="AU67" s="28">
        <v>0</v>
      </c>
      <c r="AV67" s="28">
        <v>0</v>
      </c>
      <c r="AW67" s="28">
        <v>0</v>
      </c>
      <c r="AX67" s="28">
        <v>116.33942977824708</v>
      </c>
      <c r="AY67" s="28">
        <v>0.17571277719112988</v>
      </c>
      <c r="AZ67" s="28">
        <v>1.388130939809926</v>
      </c>
      <c r="BA67" s="28">
        <v>117.90327349524816</v>
      </c>
      <c r="BB67" s="28">
        <v>208</v>
      </c>
      <c r="BD67" s="28">
        <v>208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D68" s="28">
        <v>0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D71" s="28">
        <v>0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D72" s="28">
        <v>0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D75" s="28">
        <v>0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D76" s="28">
        <v>0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174.99882312800364</v>
      </c>
      <c r="E85" s="28">
        <f aca="true" t="shared" si="5" ref="E85:BB85">SUM(E5:E84)</f>
        <v>54.14394049310623</v>
      </c>
      <c r="F85" s="28">
        <f t="shared" si="5"/>
        <v>105.0779620576332</v>
      </c>
      <c r="G85" s="28">
        <f t="shared" si="5"/>
        <v>67.68945844204664</v>
      </c>
      <c r="H85" s="28">
        <f t="shared" si="5"/>
        <v>173.03333347827834</v>
      </c>
      <c r="I85" s="28">
        <f t="shared" si="5"/>
        <v>64.65362018808163</v>
      </c>
      <c r="J85" s="28">
        <f t="shared" si="5"/>
        <v>154.46367306311316</v>
      </c>
      <c r="K85" s="28">
        <f t="shared" si="5"/>
        <v>242.99864708744718</v>
      </c>
      <c r="L85" s="28">
        <f t="shared" si="5"/>
        <v>193.22076525015754</v>
      </c>
      <c r="M85" s="28">
        <f t="shared" si="5"/>
        <v>403.1670867531948</v>
      </c>
      <c r="N85" s="28">
        <f t="shared" si="5"/>
        <v>444.82336487666703</v>
      </c>
      <c r="O85" s="28">
        <f t="shared" si="5"/>
        <v>347.50329608509736</v>
      </c>
      <c r="P85" s="28">
        <f t="shared" si="5"/>
        <v>80.69236745503285</v>
      </c>
      <c r="Q85" s="28">
        <f t="shared" si="5"/>
        <v>129.64880947137118</v>
      </c>
      <c r="R85" s="28">
        <f t="shared" si="5"/>
        <v>91.15053827825807</v>
      </c>
      <c r="S85" s="28">
        <f t="shared" si="5"/>
        <v>68.14345270345824</v>
      </c>
      <c r="T85" s="28">
        <f t="shared" si="5"/>
        <v>277.6322064602163</v>
      </c>
      <c r="U85" s="28">
        <f t="shared" si="5"/>
        <v>168.6964231478454</v>
      </c>
      <c r="V85" s="28">
        <f t="shared" si="5"/>
        <v>119.21712685737941</v>
      </c>
      <c r="W85" s="28">
        <f t="shared" si="5"/>
        <v>278.73822746903215</v>
      </c>
      <c r="X85" s="28">
        <f t="shared" si="5"/>
        <v>180.58147861263248</v>
      </c>
      <c r="Y85" s="28">
        <f t="shared" si="5"/>
        <v>140.93547992665646</v>
      </c>
      <c r="Z85" s="28">
        <f t="shared" si="5"/>
        <v>90.41037645043866</v>
      </c>
      <c r="AA85" s="28">
        <f t="shared" si="5"/>
        <v>3.062716996789413</v>
      </c>
      <c r="AB85" s="28">
        <f t="shared" si="5"/>
        <v>44.90808355829037</v>
      </c>
      <c r="AC85" s="28">
        <f t="shared" si="5"/>
        <v>22.560116272899037</v>
      </c>
      <c r="AD85" s="28">
        <f t="shared" si="5"/>
        <v>20.192879925460435</v>
      </c>
      <c r="AE85" s="28">
        <f t="shared" si="5"/>
        <v>18.89820503002409</v>
      </c>
      <c r="AF85" s="28">
        <f t="shared" si="5"/>
        <v>21.84661300192899</v>
      </c>
      <c r="AG85" s="28">
        <f t="shared" si="5"/>
        <v>77.5718003786875</v>
      </c>
      <c r="AH85" s="28">
        <f t="shared" si="5"/>
        <v>48.98466893176027</v>
      </c>
      <c r="AI85" s="28">
        <f t="shared" si="5"/>
        <v>72.8525953070695</v>
      </c>
      <c r="AJ85" s="28">
        <f t="shared" si="5"/>
        <v>296.38317648684296</v>
      </c>
      <c r="AK85" s="28">
        <f t="shared" si="5"/>
        <v>86.71362581876885</v>
      </c>
      <c r="AL85" s="28">
        <f t="shared" si="5"/>
        <v>142.1783877854249</v>
      </c>
      <c r="AM85" s="28">
        <f t="shared" si="5"/>
        <v>88.0256814574586</v>
      </c>
      <c r="AN85" s="28">
        <f t="shared" si="5"/>
        <v>31.95300871793124</v>
      </c>
      <c r="AO85" s="28">
        <f t="shared" si="5"/>
        <v>245.21549639557074</v>
      </c>
      <c r="AP85" s="28">
        <f t="shared" si="5"/>
        <v>75.05271360160154</v>
      </c>
      <c r="AQ85" s="28">
        <f t="shared" si="5"/>
        <v>8.972549882437946</v>
      </c>
      <c r="AR85" s="28">
        <f t="shared" si="5"/>
        <v>125.00935332122414</v>
      </c>
      <c r="AS85" s="28">
        <f t="shared" si="5"/>
        <v>63.61204033699825</v>
      </c>
      <c r="AT85" s="28">
        <f t="shared" si="5"/>
        <v>5545.614170942317</v>
      </c>
      <c r="AU85" s="28">
        <f t="shared" si="5"/>
        <v>0</v>
      </c>
      <c r="AV85" s="28">
        <f t="shared" si="5"/>
        <v>0</v>
      </c>
      <c r="AW85" s="28">
        <f t="shared" si="5"/>
        <v>0</v>
      </c>
      <c r="AX85" s="28">
        <f t="shared" si="5"/>
        <v>2089.2308448746508</v>
      </c>
      <c r="AY85" s="28">
        <f t="shared" si="5"/>
        <v>2132.0817668708114</v>
      </c>
      <c r="AZ85" s="28">
        <f t="shared" si="5"/>
        <v>58.0732173122216</v>
      </c>
      <c r="BA85" s="28">
        <f t="shared" si="5"/>
        <v>4279.385829057684</v>
      </c>
      <c r="BB85" s="28">
        <f t="shared" si="5"/>
        <v>9825</v>
      </c>
      <c r="BD85" s="28">
        <f>SUM(BD5:BD84)</f>
        <v>9825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8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2" max="2" width="28.421875" style="0" customWidth="1"/>
  </cols>
  <sheetData>
    <row r="1" spans="1:53" ht="12.75" customHeight="1">
      <c r="A1" s="10" t="s">
        <v>0</v>
      </c>
      <c r="B1" s="6" t="s">
        <v>303</v>
      </c>
      <c r="D1" s="5" t="s">
        <v>220</v>
      </c>
      <c r="E1" s="5" t="s">
        <v>222</v>
      </c>
      <c r="F1" s="5" t="s">
        <v>224</v>
      </c>
      <c r="G1" s="5" t="s">
        <v>226</v>
      </c>
      <c r="H1" s="5" t="s">
        <v>228</v>
      </c>
      <c r="I1" s="5" t="s">
        <v>230</v>
      </c>
      <c r="J1" s="5" t="s">
        <v>232</v>
      </c>
      <c r="K1" s="5" t="s">
        <v>234</v>
      </c>
      <c r="L1" s="5" t="s">
        <v>236</v>
      </c>
      <c r="M1" s="5" t="s">
        <v>238</v>
      </c>
      <c r="N1" s="5" t="s">
        <v>240</v>
      </c>
      <c r="O1" s="5" t="s">
        <v>242</v>
      </c>
      <c r="P1" s="5" t="s">
        <v>244</v>
      </c>
      <c r="Q1" s="5" t="s">
        <v>246</v>
      </c>
      <c r="R1" s="5" t="s">
        <v>248</v>
      </c>
      <c r="S1" s="5" t="s">
        <v>250</v>
      </c>
      <c r="T1" s="5" t="s">
        <v>252</v>
      </c>
      <c r="U1" s="5" t="s">
        <v>254</v>
      </c>
      <c r="V1" s="5" t="s">
        <v>256</v>
      </c>
      <c r="W1" s="5" t="s">
        <v>258</v>
      </c>
      <c r="X1" s="5" t="s">
        <v>260</v>
      </c>
      <c r="Y1" s="5" t="s">
        <v>262</v>
      </c>
      <c r="Z1" s="5" t="s">
        <v>264</v>
      </c>
      <c r="AA1" s="5" t="s">
        <v>266</v>
      </c>
      <c r="AB1" s="5" t="s">
        <v>268</v>
      </c>
      <c r="AC1" s="5" t="s">
        <v>270</v>
      </c>
      <c r="AD1" s="5" t="s">
        <v>272</v>
      </c>
      <c r="AE1" s="5" t="s">
        <v>274</v>
      </c>
      <c r="AF1" s="5" t="s">
        <v>276</v>
      </c>
      <c r="AG1" s="5" t="s">
        <v>278</v>
      </c>
      <c r="AH1" s="5" t="s">
        <v>280</v>
      </c>
      <c r="AI1" s="5" t="s">
        <v>282</v>
      </c>
      <c r="AJ1" s="5" t="s">
        <v>284</v>
      </c>
      <c r="AK1" s="5" t="s">
        <v>286</v>
      </c>
      <c r="AL1" s="5" t="s">
        <v>287</v>
      </c>
      <c r="AM1" s="5" t="s">
        <v>288</v>
      </c>
      <c r="AN1" s="5" t="s">
        <v>289</v>
      </c>
      <c r="AO1" s="5" t="s">
        <v>291</v>
      </c>
      <c r="AP1" s="5" t="s">
        <v>293</v>
      </c>
      <c r="AQ1" s="5" t="s">
        <v>295</v>
      </c>
      <c r="AR1" s="5" t="s">
        <v>297</v>
      </c>
      <c r="AS1" s="5" t="s">
        <v>299</v>
      </c>
      <c r="AT1" s="5" t="s">
        <v>304</v>
      </c>
      <c r="AU1" s="25" t="s">
        <v>456</v>
      </c>
      <c r="AV1" s="5"/>
      <c r="AX1" s="5"/>
      <c r="AY1" s="5"/>
      <c r="AZ1" s="5"/>
      <c r="BA1" s="5"/>
    </row>
    <row r="2" spans="1:54" ht="12.75" customHeight="1">
      <c r="A2" s="10" t="s">
        <v>305</v>
      </c>
      <c r="B2" s="6" t="s">
        <v>305</v>
      </c>
      <c r="D2" s="10"/>
      <c r="E2" s="10" t="s">
        <v>306</v>
      </c>
      <c r="F2" s="10" t="s">
        <v>307</v>
      </c>
      <c r="G2" s="10" t="s">
        <v>308</v>
      </c>
      <c r="H2" s="10"/>
      <c r="I2" s="10" t="s">
        <v>309</v>
      </c>
      <c r="J2" s="10" t="s">
        <v>310</v>
      </c>
      <c r="K2" s="10" t="s">
        <v>311</v>
      </c>
      <c r="L2" s="10" t="s">
        <v>105</v>
      </c>
      <c r="M2" s="10" t="s">
        <v>312</v>
      </c>
      <c r="N2" s="10" t="s">
        <v>313</v>
      </c>
      <c r="O2" s="10" t="s">
        <v>314</v>
      </c>
      <c r="P2" s="10" t="s">
        <v>315</v>
      </c>
      <c r="Q2" s="10" t="s">
        <v>316</v>
      </c>
      <c r="R2" s="10" t="s">
        <v>317</v>
      </c>
      <c r="S2" s="10" t="s">
        <v>318</v>
      </c>
      <c r="T2" s="10" t="s">
        <v>319</v>
      </c>
      <c r="U2" s="10" t="s">
        <v>185</v>
      </c>
      <c r="V2" s="10" t="s">
        <v>320</v>
      </c>
      <c r="W2" s="10" t="s">
        <v>321</v>
      </c>
      <c r="X2" s="10" t="s">
        <v>317</v>
      </c>
      <c r="Y2" s="10" t="s">
        <v>123</v>
      </c>
      <c r="Z2" s="10" t="s">
        <v>322</v>
      </c>
      <c r="AA2" s="10" t="s">
        <v>323</v>
      </c>
      <c r="AB2" s="10" t="s">
        <v>324</v>
      </c>
      <c r="AC2" s="10" t="s">
        <v>325</v>
      </c>
      <c r="AD2" s="10" t="s">
        <v>326</v>
      </c>
      <c r="AE2" s="10" t="s">
        <v>322</v>
      </c>
      <c r="AF2" s="10" t="s">
        <v>322</v>
      </c>
      <c r="AG2" s="10" t="s">
        <v>102</v>
      </c>
      <c r="AH2" s="10" t="s">
        <v>327</v>
      </c>
      <c r="AI2" s="10"/>
      <c r="AJ2" s="10" t="s">
        <v>328</v>
      </c>
      <c r="AK2" s="10"/>
      <c r="AL2" s="10"/>
      <c r="AM2" s="10"/>
      <c r="AN2" s="10" t="s">
        <v>329</v>
      </c>
      <c r="AO2" s="10" t="s">
        <v>330</v>
      </c>
      <c r="AP2" s="10" t="s">
        <v>330</v>
      </c>
      <c r="AQ2" s="10" t="s">
        <v>331</v>
      </c>
      <c r="AR2" s="10" t="s">
        <v>142</v>
      </c>
      <c r="AS2" s="10" t="s">
        <v>332</v>
      </c>
      <c r="AT2" s="10" t="s">
        <v>333</v>
      </c>
      <c r="AU2" s="19" t="s">
        <v>457</v>
      </c>
      <c r="AV2" s="6" t="s">
        <v>334</v>
      </c>
      <c r="AW2" s="26" t="s">
        <v>458</v>
      </c>
      <c r="AX2" s="10" t="s">
        <v>304</v>
      </c>
      <c r="AY2" s="10" t="s">
        <v>459</v>
      </c>
      <c r="AZ2" s="27" t="s">
        <v>460</v>
      </c>
      <c r="BA2" s="10" t="s">
        <v>335</v>
      </c>
      <c r="BB2" s="10" t="s">
        <v>335</v>
      </c>
    </row>
    <row r="3" spans="1:54" ht="12.75" customHeight="1">
      <c r="A3" s="10" t="s">
        <v>336</v>
      </c>
      <c r="B3" s="6" t="s">
        <v>336</v>
      </c>
      <c r="D3" s="10" t="s">
        <v>221</v>
      </c>
      <c r="E3" s="10" t="s">
        <v>308</v>
      </c>
      <c r="F3" s="10" t="s">
        <v>337</v>
      </c>
      <c r="G3" s="10" t="s">
        <v>338</v>
      </c>
      <c r="H3" s="10" t="s">
        <v>229</v>
      </c>
      <c r="I3" s="10" t="s">
        <v>339</v>
      </c>
      <c r="J3" s="10" t="s">
        <v>165</v>
      </c>
      <c r="K3" s="10" t="s">
        <v>340</v>
      </c>
      <c r="L3" s="10" t="s">
        <v>168</v>
      </c>
      <c r="M3" s="10" t="s">
        <v>341</v>
      </c>
      <c r="N3" s="10" t="s">
        <v>342</v>
      </c>
      <c r="O3" s="10" t="s">
        <v>343</v>
      </c>
      <c r="P3" s="10" t="s">
        <v>172</v>
      </c>
      <c r="Q3" s="10" t="s">
        <v>344</v>
      </c>
      <c r="R3" s="10" t="s">
        <v>345</v>
      </c>
      <c r="S3" s="10" t="s">
        <v>185</v>
      </c>
      <c r="T3" s="10" t="s">
        <v>96</v>
      </c>
      <c r="U3" s="10" t="s">
        <v>204</v>
      </c>
      <c r="V3" s="10" t="s">
        <v>346</v>
      </c>
      <c r="W3" s="10" t="s">
        <v>347</v>
      </c>
      <c r="X3" s="10" t="s">
        <v>348</v>
      </c>
      <c r="Y3" s="10" t="s">
        <v>191</v>
      </c>
      <c r="Z3" s="10" t="s">
        <v>349</v>
      </c>
      <c r="AA3" s="10" t="s">
        <v>193</v>
      </c>
      <c r="AB3" s="10" t="s">
        <v>350</v>
      </c>
      <c r="AC3" s="10" t="s">
        <v>351</v>
      </c>
      <c r="AD3" s="10" t="s">
        <v>199</v>
      </c>
      <c r="AE3" s="10" t="s">
        <v>149</v>
      </c>
      <c r="AF3" s="10" t="s">
        <v>352</v>
      </c>
      <c r="AG3" s="10" t="s">
        <v>353</v>
      </c>
      <c r="AH3" s="10" t="s">
        <v>354</v>
      </c>
      <c r="AI3" s="10" t="s">
        <v>283</v>
      </c>
      <c r="AJ3" s="10" t="s">
        <v>355</v>
      </c>
      <c r="AK3" s="10" t="s">
        <v>207</v>
      </c>
      <c r="AL3" s="10" t="s">
        <v>208</v>
      </c>
      <c r="AM3" s="10" t="s">
        <v>209</v>
      </c>
      <c r="AN3" s="10" t="s">
        <v>356</v>
      </c>
      <c r="AO3" s="10" t="s">
        <v>357</v>
      </c>
      <c r="AP3" s="10" t="s">
        <v>358</v>
      </c>
      <c r="AQ3" s="10" t="s">
        <v>359</v>
      </c>
      <c r="AR3" s="10" t="s">
        <v>217</v>
      </c>
      <c r="AS3" s="10" t="s">
        <v>360</v>
      </c>
      <c r="AT3" s="10" t="s">
        <v>361</v>
      </c>
      <c r="AU3" s="6" t="s">
        <v>461</v>
      </c>
      <c r="AV3" s="6" t="s">
        <v>362</v>
      </c>
      <c r="AW3" s="10" t="s">
        <v>462</v>
      </c>
      <c r="AX3" s="10" t="s">
        <v>363</v>
      </c>
      <c r="AY3" s="10"/>
      <c r="AZ3" s="27" t="s">
        <v>463</v>
      </c>
      <c r="BA3" s="10" t="s">
        <v>364</v>
      </c>
      <c r="BB3" s="10" t="s">
        <v>361</v>
      </c>
    </row>
    <row r="4" spans="1:54" ht="12.75">
      <c r="A4" s="9"/>
      <c r="B4" s="9"/>
      <c r="C4">
        <v>0</v>
      </c>
      <c r="D4">
        <f>C4+1</f>
        <v>1</v>
      </c>
      <c r="E4">
        <f aca="true" t="shared" si="0" ref="E4:AZ4">D4+1</f>
        <v>2</v>
      </c>
      <c r="F4">
        <f t="shared" si="0"/>
        <v>3</v>
      </c>
      <c r="G4">
        <f t="shared" si="0"/>
        <v>4</v>
      </c>
      <c r="H4">
        <f t="shared" si="0"/>
        <v>5</v>
      </c>
      <c r="I4">
        <f t="shared" si="0"/>
        <v>6</v>
      </c>
      <c r="J4">
        <f t="shared" si="0"/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P4">
        <f t="shared" si="0"/>
        <v>13</v>
      </c>
      <c r="Q4">
        <f t="shared" si="0"/>
        <v>14</v>
      </c>
      <c r="R4">
        <f t="shared" si="0"/>
        <v>15</v>
      </c>
      <c r="S4">
        <f t="shared" si="0"/>
        <v>16</v>
      </c>
      <c r="T4">
        <f t="shared" si="0"/>
        <v>17</v>
      </c>
      <c r="U4">
        <f t="shared" si="0"/>
        <v>18</v>
      </c>
      <c r="V4">
        <f t="shared" si="0"/>
        <v>19</v>
      </c>
      <c r="W4">
        <f t="shared" si="0"/>
        <v>20</v>
      </c>
      <c r="X4">
        <f t="shared" si="0"/>
        <v>21</v>
      </c>
      <c r="Y4">
        <f t="shared" si="0"/>
        <v>22</v>
      </c>
      <c r="Z4">
        <f t="shared" si="0"/>
        <v>23</v>
      </c>
      <c r="AA4">
        <f t="shared" si="0"/>
        <v>24</v>
      </c>
      <c r="AB4">
        <f t="shared" si="0"/>
        <v>25</v>
      </c>
      <c r="AC4">
        <f t="shared" si="0"/>
        <v>26</v>
      </c>
      <c r="AD4">
        <f t="shared" si="0"/>
        <v>27</v>
      </c>
      <c r="AE4">
        <f t="shared" si="0"/>
        <v>28</v>
      </c>
      <c r="AF4">
        <f t="shared" si="0"/>
        <v>29</v>
      </c>
      <c r="AG4">
        <f t="shared" si="0"/>
        <v>30</v>
      </c>
      <c r="AH4">
        <f t="shared" si="0"/>
        <v>31</v>
      </c>
      <c r="AI4">
        <f t="shared" si="0"/>
        <v>32</v>
      </c>
      <c r="AJ4">
        <f t="shared" si="0"/>
        <v>33</v>
      </c>
      <c r="AK4">
        <f t="shared" si="0"/>
        <v>34</v>
      </c>
      <c r="AL4">
        <f t="shared" si="0"/>
        <v>35</v>
      </c>
      <c r="AM4">
        <f t="shared" si="0"/>
        <v>36</v>
      </c>
      <c r="AN4">
        <f t="shared" si="0"/>
        <v>37</v>
      </c>
      <c r="AO4">
        <f t="shared" si="0"/>
        <v>38</v>
      </c>
      <c r="AP4">
        <f t="shared" si="0"/>
        <v>39</v>
      </c>
      <c r="AQ4">
        <f t="shared" si="0"/>
        <v>40</v>
      </c>
      <c r="AR4">
        <f t="shared" si="0"/>
        <v>41</v>
      </c>
      <c r="AS4">
        <f t="shared" si="0"/>
        <v>42</v>
      </c>
      <c r="AT4">
        <f t="shared" si="0"/>
        <v>43</v>
      </c>
      <c r="AU4">
        <f t="shared" si="0"/>
        <v>44</v>
      </c>
      <c r="AV4">
        <f t="shared" si="0"/>
        <v>45</v>
      </c>
      <c r="AW4">
        <f t="shared" si="0"/>
        <v>46</v>
      </c>
      <c r="AX4">
        <f t="shared" si="0"/>
        <v>47</v>
      </c>
      <c r="AY4">
        <f t="shared" si="0"/>
        <v>48</v>
      </c>
      <c r="AZ4">
        <f t="shared" si="0"/>
        <v>49</v>
      </c>
      <c r="BA4">
        <f>AZ4+1</f>
        <v>50</v>
      </c>
      <c r="BB4">
        <f>BA4+1</f>
        <v>51</v>
      </c>
    </row>
    <row r="5" spans="1:57" ht="12.75">
      <c r="A5" s="1" t="s">
        <v>2</v>
      </c>
      <c r="B5" s="6" t="s">
        <v>365</v>
      </c>
      <c r="C5">
        <f>C4+1</f>
        <v>1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8">
        <v>0</v>
      </c>
      <c r="AY5" s="28">
        <v>0</v>
      </c>
      <c r="AZ5" s="28">
        <v>0</v>
      </c>
      <c r="BA5" s="28">
        <v>0</v>
      </c>
      <c r="BB5" s="28">
        <v>0</v>
      </c>
      <c r="BD5" s="28">
        <v>0</v>
      </c>
      <c r="BE5" s="28">
        <f>BD5-BB5</f>
        <v>0</v>
      </c>
    </row>
    <row r="6" spans="1:57" ht="12.75">
      <c r="A6" s="1" t="s">
        <v>3</v>
      </c>
      <c r="B6" s="6" t="s">
        <v>366</v>
      </c>
      <c r="C6">
        <f aca="true" t="shared" si="1" ref="C6:C69">C5+1</f>
        <v>2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D6" s="28">
        <v>0</v>
      </c>
      <c r="BE6" s="28">
        <f aca="true" t="shared" si="2" ref="BE6:BE69">BD6-BB6</f>
        <v>0</v>
      </c>
    </row>
    <row r="7" spans="1:57" ht="12.75">
      <c r="A7" s="1" t="s">
        <v>4</v>
      </c>
      <c r="B7" s="6" t="s">
        <v>367</v>
      </c>
      <c r="C7">
        <f t="shared" si="1"/>
        <v>3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D7" s="28">
        <v>0</v>
      </c>
      <c r="BE7" s="28">
        <f t="shared" si="2"/>
        <v>0</v>
      </c>
    </row>
    <row r="8" spans="1:57" ht="12.75">
      <c r="A8" s="1" t="s">
        <v>5</v>
      </c>
      <c r="B8" s="6" t="s">
        <v>368</v>
      </c>
      <c r="C8">
        <f t="shared" si="1"/>
        <v>4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0</v>
      </c>
      <c r="AP8" s="28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D8" s="28">
        <v>0</v>
      </c>
      <c r="BE8" s="28">
        <f t="shared" si="2"/>
        <v>0</v>
      </c>
    </row>
    <row r="9" spans="1:57" ht="12.75">
      <c r="A9" s="1" t="s">
        <v>6</v>
      </c>
      <c r="B9" s="6" t="s">
        <v>369</v>
      </c>
      <c r="C9">
        <f t="shared" si="1"/>
        <v>5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D9" s="28">
        <v>0</v>
      </c>
      <c r="BE9" s="28">
        <f t="shared" si="2"/>
        <v>0</v>
      </c>
    </row>
    <row r="10" spans="1:57" ht="12.75">
      <c r="A10" s="1" t="s">
        <v>7</v>
      </c>
      <c r="B10" s="6" t="s">
        <v>370</v>
      </c>
      <c r="C10">
        <f t="shared" si="1"/>
        <v>6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D10" s="28">
        <v>0</v>
      </c>
      <c r="BE10" s="28">
        <f t="shared" si="2"/>
        <v>0</v>
      </c>
    </row>
    <row r="11" spans="1:57" ht="12.75">
      <c r="A11" s="1" t="s">
        <v>8</v>
      </c>
      <c r="B11" s="6" t="s">
        <v>371</v>
      </c>
      <c r="C11">
        <f t="shared" si="1"/>
        <v>7</v>
      </c>
      <c r="D11" s="28">
        <v>63.570990213965835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0.17142146292917565</v>
      </c>
      <c r="AB11" s="28">
        <v>47.892519489135836</v>
      </c>
      <c r="AC11" s="28">
        <v>11.801708409354786</v>
      </c>
      <c r="AD11" s="28">
        <v>0</v>
      </c>
      <c r="AE11" s="28">
        <v>0</v>
      </c>
      <c r="AF11" s="28">
        <v>2.3867142146292917</v>
      </c>
      <c r="AG11" s="28">
        <v>7.226073975783711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0.23735279482501243</v>
      </c>
      <c r="AP11" s="28">
        <v>0</v>
      </c>
      <c r="AQ11" s="28">
        <v>0</v>
      </c>
      <c r="AR11" s="28">
        <v>0.23735279482501243</v>
      </c>
      <c r="AS11" s="28">
        <v>0.26372532758334716</v>
      </c>
      <c r="AT11" s="28">
        <v>133.787858683032</v>
      </c>
      <c r="AU11" s="28">
        <v>13.792834632609056</v>
      </c>
      <c r="AV11" s="28">
        <v>0</v>
      </c>
      <c r="AW11" s="28">
        <v>0</v>
      </c>
      <c r="AX11" s="28">
        <v>8.966661137833803</v>
      </c>
      <c r="AY11" s="28">
        <v>0</v>
      </c>
      <c r="AZ11" s="28">
        <v>2.4526455465251287</v>
      </c>
      <c r="BA11" s="28">
        <v>25.21214131696799</v>
      </c>
      <c r="BB11" s="28">
        <v>159</v>
      </c>
      <c r="BD11" s="28">
        <v>159</v>
      </c>
      <c r="BE11" s="28">
        <f t="shared" si="2"/>
        <v>0</v>
      </c>
    </row>
    <row r="12" spans="1:57" ht="12.75">
      <c r="A12" s="1" t="s">
        <v>9</v>
      </c>
      <c r="B12" s="6" t="s">
        <v>372</v>
      </c>
      <c r="C12">
        <f t="shared" si="1"/>
        <v>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10.378484122410603</v>
      </c>
      <c r="AC12" s="28">
        <v>1273.4346243668679</v>
      </c>
      <c r="AD12" s="28">
        <v>0.9141669952382397</v>
      </c>
      <c r="AE12" s="28">
        <v>0</v>
      </c>
      <c r="AF12" s="28">
        <v>2.742500985714719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1287.4697764702314</v>
      </c>
      <c r="AU12" s="28">
        <v>8.657699190197446</v>
      </c>
      <c r="AV12" s="28">
        <v>0</v>
      </c>
      <c r="AW12" s="28">
        <v>0</v>
      </c>
      <c r="AX12" s="28">
        <v>12.959661520730338</v>
      </c>
      <c r="AY12" s="28">
        <v>453.3192805799036</v>
      </c>
      <c r="AZ12" s="28">
        <v>10.593582238937248</v>
      </c>
      <c r="BA12" s="28">
        <v>485.5302235297686</v>
      </c>
      <c r="BB12" s="28">
        <v>1773</v>
      </c>
      <c r="BD12" s="28">
        <v>1773</v>
      </c>
      <c r="BE12" s="28">
        <f t="shared" si="2"/>
        <v>0</v>
      </c>
    </row>
    <row r="13" spans="1:57" ht="12.75">
      <c r="A13" s="1" t="s">
        <v>10</v>
      </c>
      <c r="B13" s="6" t="s">
        <v>373</v>
      </c>
      <c r="C13">
        <f t="shared" si="1"/>
        <v>9</v>
      </c>
      <c r="D13" s="28">
        <v>7.682180851063829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320.43151595744683</v>
      </c>
      <c r="AE13" s="28">
        <v>0</v>
      </c>
      <c r="AF13" s="28">
        <v>0.45811170212765956</v>
      </c>
      <c r="AG13" s="28">
        <v>27.24002659574468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355.81183510638294</v>
      </c>
      <c r="AU13" s="28">
        <v>0</v>
      </c>
      <c r="AV13" s="28">
        <v>0</v>
      </c>
      <c r="AW13" s="28">
        <v>0</v>
      </c>
      <c r="AX13" s="28">
        <v>121.18816489361703</v>
      </c>
      <c r="AY13" s="28">
        <v>0</v>
      </c>
      <c r="AZ13" s="28">
        <v>0</v>
      </c>
      <c r="BA13" s="28">
        <v>121.18816489361703</v>
      </c>
      <c r="BB13" s="28">
        <v>477</v>
      </c>
      <c r="BD13" s="28">
        <v>477</v>
      </c>
      <c r="BE13" s="28">
        <f t="shared" si="2"/>
        <v>0</v>
      </c>
    </row>
    <row r="14" spans="1:57" ht="12.75">
      <c r="A14" s="1" t="s">
        <v>11</v>
      </c>
      <c r="B14" s="6" t="s">
        <v>374</v>
      </c>
      <c r="C14">
        <f t="shared" si="1"/>
        <v>10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1.4409687184661957</v>
      </c>
      <c r="AC14" s="28">
        <v>61.73292970063909</v>
      </c>
      <c r="AD14" s="28">
        <v>0.12008072653884964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0.8863101244534141</v>
      </c>
      <c r="AT14" s="28">
        <v>64.18028927009755</v>
      </c>
      <c r="AU14" s="28">
        <v>0.12008072653884964</v>
      </c>
      <c r="AV14" s="28">
        <v>0</v>
      </c>
      <c r="AW14" s="28">
        <v>0</v>
      </c>
      <c r="AX14" s="28">
        <v>3.6939118735284224</v>
      </c>
      <c r="AY14" s="28">
        <v>0</v>
      </c>
      <c r="AZ14" s="28">
        <v>0.005718129835183316</v>
      </c>
      <c r="BA14" s="28">
        <v>3.8197107299024555</v>
      </c>
      <c r="BB14" s="28">
        <v>68</v>
      </c>
      <c r="BD14" s="28">
        <v>68</v>
      </c>
      <c r="BE14" s="28">
        <f t="shared" si="2"/>
        <v>0</v>
      </c>
    </row>
    <row r="15" spans="1:57" ht="12.75">
      <c r="A15" s="1" t="s">
        <v>12</v>
      </c>
      <c r="B15" s="6" t="s">
        <v>375</v>
      </c>
      <c r="C15">
        <f t="shared" si="1"/>
        <v>11</v>
      </c>
      <c r="D15" s="28">
        <v>335.40212902307036</v>
      </c>
      <c r="E15" s="28">
        <v>0</v>
      </c>
      <c r="F15" s="28">
        <v>0</v>
      </c>
      <c r="G15" s="28">
        <v>3.65577233456755</v>
      </c>
      <c r="H15" s="28">
        <v>0</v>
      </c>
      <c r="I15" s="28">
        <v>0</v>
      </c>
      <c r="J15" s="28">
        <v>0.029965347004652046</v>
      </c>
      <c r="K15" s="28">
        <v>0</v>
      </c>
      <c r="L15" s="28">
        <v>0</v>
      </c>
      <c r="M15" s="28">
        <v>0</v>
      </c>
      <c r="N15" s="28">
        <v>0</v>
      </c>
      <c r="O15" s="28">
        <v>0.7790990221209532</v>
      </c>
      <c r="P15" s="28">
        <v>76.74125367891389</v>
      </c>
      <c r="Q15" s="28">
        <v>132.83638327162254</v>
      </c>
      <c r="R15" s="28">
        <v>13.48440615209342</v>
      </c>
      <c r="S15" s="28">
        <v>0</v>
      </c>
      <c r="T15" s="28">
        <v>1.1386831861767777</v>
      </c>
      <c r="U15" s="28">
        <v>3.80559906959081</v>
      </c>
      <c r="V15" s="28">
        <v>17.260039874679578</v>
      </c>
      <c r="W15" s="28">
        <v>0</v>
      </c>
      <c r="X15" s="28">
        <v>13.694163581125984</v>
      </c>
      <c r="Y15" s="28">
        <v>0</v>
      </c>
      <c r="Z15" s="28">
        <v>0.599306940093041</v>
      </c>
      <c r="AA15" s="28">
        <v>0</v>
      </c>
      <c r="AB15" s="28">
        <v>347.86771337700554</v>
      </c>
      <c r="AC15" s="28">
        <v>29.006455900503184</v>
      </c>
      <c r="AD15" s="28">
        <v>0.029965347004652046</v>
      </c>
      <c r="AE15" s="28">
        <v>0</v>
      </c>
      <c r="AF15" s="28">
        <v>6.89202981106997</v>
      </c>
      <c r="AG15" s="28">
        <v>114.4076948637615</v>
      </c>
      <c r="AH15" s="28">
        <v>5.303866419823412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58.462392006076136</v>
      </c>
      <c r="AP15" s="28">
        <v>0</v>
      </c>
      <c r="AQ15" s="28">
        <v>0</v>
      </c>
      <c r="AR15" s="28">
        <v>13.06489129402829</v>
      </c>
      <c r="AS15" s="28">
        <v>16.391044811544667</v>
      </c>
      <c r="AT15" s="28">
        <v>1190.852855311877</v>
      </c>
      <c r="AU15" s="28">
        <v>61.09934254248552</v>
      </c>
      <c r="AV15" s="28">
        <v>0</v>
      </c>
      <c r="AW15" s="28">
        <v>0</v>
      </c>
      <c r="AX15" s="28">
        <v>1133.139596980917</v>
      </c>
      <c r="AY15" s="28">
        <v>139.75837842969713</v>
      </c>
      <c r="AZ15" s="28">
        <v>0.14982673502326024</v>
      </c>
      <c r="BA15" s="28">
        <v>1334.147144688123</v>
      </c>
      <c r="BB15" s="28">
        <v>2525</v>
      </c>
      <c r="BD15" s="28">
        <v>2525</v>
      </c>
      <c r="BE15" s="28">
        <f t="shared" si="2"/>
        <v>0</v>
      </c>
    </row>
    <row r="16" spans="1:57" ht="12.75">
      <c r="A16" s="1" t="s">
        <v>13</v>
      </c>
      <c r="B16" s="6" t="s">
        <v>376</v>
      </c>
      <c r="C16">
        <f t="shared" si="1"/>
        <v>12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D16" s="28">
        <v>0</v>
      </c>
      <c r="BE16" s="28">
        <f t="shared" si="2"/>
        <v>0</v>
      </c>
    </row>
    <row r="17" spans="1:57" ht="12.75">
      <c r="A17" s="1" t="s">
        <v>14</v>
      </c>
      <c r="B17" s="6" t="s">
        <v>377</v>
      </c>
      <c r="C17">
        <f t="shared" si="1"/>
        <v>13</v>
      </c>
      <c r="D17" s="28">
        <v>49.2780995646413</v>
      </c>
      <c r="E17" s="28">
        <v>43.67344311943971</v>
      </c>
      <c r="F17" s="28">
        <v>0</v>
      </c>
      <c r="G17" s="28">
        <v>69.95101268218815</v>
      </c>
      <c r="H17" s="28">
        <v>48.6961953435548</v>
      </c>
      <c r="I17" s="28">
        <v>182.59541926935455</v>
      </c>
      <c r="J17" s="28">
        <v>17.212114328979744</v>
      </c>
      <c r="K17" s="28">
        <v>4.532727616884346</v>
      </c>
      <c r="L17" s="28">
        <v>1.6538330494037479</v>
      </c>
      <c r="M17" s="28">
        <v>0.030626537951921256</v>
      </c>
      <c r="N17" s="28">
        <v>0</v>
      </c>
      <c r="O17" s="28">
        <v>4.042703009653605</v>
      </c>
      <c r="P17" s="28">
        <v>1.8069657391633542</v>
      </c>
      <c r="Q17" s="28">
        <v>2.9401476433844405</v>
      </c>
      <c r="R17" s="28">
        <v>0.06125307590384251</v>
      </c>
      <c r="S17" s="28">
        <v>153.80647359454855</v>
      </c>
      <c r="T17" s="28">
        <v>2.0213515048268027</v>
      </c>
      <c r="U17" s="28">
        <v>8.912322544009085</v>
      </c>
      <c r="V17" s="28">
        <v>0.8269165247018739</v>
      </c>
      <c r="W17" s="28">
        <v>0</v>
      </c>
      <c r="X17" s="28">
        <v>0</v>
      </c>
      <c r="Y17" s="28">
        <v>0</v>
      </c>
      <c r="Z17" s="28">
        <v>1.0719288283172441</v>
      </c>
      <c r="AA17" s="28">
        <v>0</v>
      </c>
      <c r="AB17" s="28">
        <v>0.21438576566344877</v>
      </c>
      <c r="AC17" s="28">
        <v>0.2756388415672913</v>
      </c>
      <c r="AD17" s="28">
        <v>0</v>
      </c>
      <c r="AE17" s="28">
        <v>0.06125307590384251</v>
      </c>
      <c r="AF17" s="28">
        <v>0.09187961385576376</v>
      </c>
      <c r="AG17" s="28">
        <v>2.1744841945864093</v>
      </c>
      <c r="AH17" s="28">
        <v>0.4900246072307401</v>
      </c>
      <c r="AI17" s="28">
        <v>0</v>
      </c>
      <c r="AJ17" s="28">
        <v>82.78353208404316</v>
      </c>
      <c r="AK17" s="28">
        <v>0</v>
      </c>
      <c r="AL17" s="28">
        <v>0</v>
      </c>
      <c r="AM17" s="28">
        <v>0</v>
      </c>
      <c r="AN17" s="28">
        <v>0</v>
      </c>
      <c r="AO17" s="28">
        <v>0.30626537951921257</v>
      </c>
      <c r="AP17" s="28">
        <v>0</v>
      </c>
      <c r="AQ17" s="28">
        <v>0</v>
      </c>
      <c r="AR17" s="28">
        <v>1.2556880560287715</v>
      </c>
      <c r="AS17" s="28">
        <v>0.9187961385576378</v>
      </c>
      <c r="AT17" s="28">
        <v>681.6854817338633</v>
      </c>
      <c r="AU17" s="28">
        <v>96.41234147264811</v>
      </c>
      <c r="AV17" s="28">
        <v>0</v>
      </c>
      <c r="AW17" s="28">
        <v>0</v>
      </c>
      <c r="AX17" s="28">
        <v>12.985652091614613</v>
      </c>
      <c r="AY17" s="28">
        <v>0</v>
      </c>
      <c r="AZ17" s="28">
        <v>17.916524701873936</v>
      </c>
      <c r="BA17" s="28">
        <v>127.31451826613666</v>
      </c>
      <c r="BB17" s="28">
        <v>809</v>
      </c>
      <c r="BD17" s="28">
        <v>809</v>
      </c>
      <c r="BE17" s="28">
        <f t="shared" si="2"/>
        <v>0</v>
      </c>
    </row>
    <row r="18" spans="1:57" ht="12.75">
      <c r="A18" s="1" t="s">
        <v>15</v>
      </c>
      <c r="B18" s="6" t="s">
        <v>225</v>
      </c>
      <c r="C18">
        <f t="shared" si="1"/>
        <v>14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D18" s="28">
        <v>0</v>
      </c>
      <c r="BE18" s="28">
        <f t="shared" si="2"/>
        <v>0</v>
      </c>
    </row>
    <row r="19" spans="1:57" ht="12.75">
      <c r="A19" s="1" t="s">
        <v>16</v>
      </c>
      <c r="B19" s="6" t="s">
        <v>378</v>
      </c>
      <c r="C19">
        <f t="shared" si="1"/>
        <v>15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D19" s="28">
        <v>0</v>
      </c>
      <c r="BE19" s="28">
        <f t="shared" si="2"/>
        <v>0</v>
      </c>
    </row>
    <row r="20" spans="1:57" ht="12.75">
      <c r="A20" s="1" t="s">
        <v>17</v>
      </c>
      <c r="B20" s="6" t="s">
        <v>379</v>
      </c>
      <c r="C20">
        <f t="shared" si="1"/>
        <v>16</v>
      </c>
      <c r="D20" s="28">
        <v>7.943054616482608</v>
      </c>
      <c r="E20" s="28">
        <v>1.8015175418826535</v>
      </c>
      <c r="F20" s="28">
        <v>50.23777327022763</v>
      </c>
      <c r="G20" s="28">
        <v>175.52512959206672</v>
      </c>
      <c r="H20" s="28">
        <v>38.323191345503716</v>
      </c>
      <c r="I20" s="28">
        <v>6.428142138081286</v>
      </c>
      <c r="J20" s="28">
        <v>11.505146119750583</v>
      </c>
      <c r="K20" s="28">
        <v>5.199834723161295</v>
      </c>
      <c r="L20" s="28">
        <v>28.496732026143793</v>
      </c>
      <c r="M20" s="28">
        <v>12.078356246713245</v>
      </c>
      <c r="N20" s="28">
        <v>31.690331304935768</v>
      </c>
      <c r="O20" s="28">
        <v>29.888813763053115</v>
      </c>
      <c r="P20" s="28">
        <v>36.194125159642404</v>
      </c>
      <c r="Q20" s="28">
        <v>2.9888813763053115</v>
      </c>
      <c r="R20" s="28">
        <v>0</v>
      </c>
      <c r="S20" s="28">
        <v>13.020058598151904</v>
      </c>
      <c r="T20" s="28">
        <v>0.7779280294493277</v>
      </c>
      <c r="U20" s="28">
        <v>16.704980842911876</v>
      </c>
      <c r="V20" s="28">
        <v>28.86522425061979</v>
      </c>
      <c r="W20" s="28">
        <v>0.6550972879573285</v>
      </c>
      <c r="X20" s="28">
        <v>0</v>
      </c>
      <c r="Y20" s="28">
        <v>0</v>
      </c>
      <c r="Z20" s="28">
        <v>4.421906693711968</v>
      </c>
      <c r="AA20" s="28">
        <v>1.105476673427992</v>
      </c>
      <c r="AB20" s="28">
        <v>1.8424611223799865</v>
      </c>
      <c r="AC20" s="28">
        <v>1.064533092930659</v>
      </c>
      <c r="AD20" s="28">
        <v>2.497558410337315</v>
      </c>
      <c r="AE20" s="28">
        <v>0.6550972879573285</v>
      </c>
      <c r="AF20" s="28">
        <v>0.04094358049733303</v>
      </c>
      <c r="AG20" s="28">
        <v>30.91240327548644</v>
      </c>
      <c r="AH20" s="28">
        <v>3.2345428592893097</v>
      </c>
      <c r="AI20" s="28">
        <v>1.1464202539253248</v>
      </c>
      <c r="AJ20" s="28">
        <v>1223.148523777327</v>
      </c>
      <c r="AK20" s="28">
        <v>8.557208323942605</v>
      </c>
      <c r="AL20" s="28">
        <v>0</v>
      </c>
      <c r="AM20" s="28">
        <v>0</v>
      </c>
      <c r="AN20" s="28">
        <v>0</v>
      </c>
      <c r="AO20" s="28">
        <v>48.14965066486365</v>
      </c>
      <c r="AP20" s="28">
        <v>0</v>
      </c>
      <c r="AQ20" s="28">
        <v>0</v>
      </c>
      <c r="AR20" s="28">
        <v>21.085943956126513</v>
      </c>
      <c r="AS20" s="28">
        <v>27.3912553527158</v>
      </c>
      <c r="AT20" s="28">
        <v>1873.5782435579597</v>
      </c>
      <c r="AU20" s="28">
        <v>188.25858312673728</v>
      </c>
      <c r="AV20" s="28">
        <v>0</v>
      </c>
      <c r="AW20" s="28">
        <v>0</v>
      </c>
      <c r="AX20" s="28">
        <v>62.316129516940876</v>
      </c>
      <c r="AY20" s="28">
        <v>0</v>
      </c>
      <c r="AZ20" s="28">
        <v>55.84704379836226</v>
      </c>
      <c r="BA20" s="28">
        <v>306.4217564420404</v>
      </c>
      <c r="BB20" s="28">
        <v>2180</v>
      </c>
      <c r="BD20" s="28">
        <v>2180</v>
      </c>
      <c r="BE20" s="28">
        <f t="shared" si="2"/>
        <v>0</v>
      </c>
    </row>
    <row r="21" spans="1:57" ht="12.75">
      <c r="A21" s="1" t="s">
        <v>18</v>
      </c>
      <c r="B21" s="6" t="s">
        <v>380</v>
      </c>
      <c r="C21">
        <f t="shared" si="1"/>
        <v>17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D21" s="28">
        <v>0</v>
      </c>
      <c r="BE21" s="28">
        <f t="shared" si="2"/>
        <v>0</v>
      </c>
    </row>
    <row r="22" spans="1:57" ht="12.75">
      <c r="A22" s="1" t="s">
        <v>19</v>
      </c>
      <c r="B22" s="6" t="s">
        <v>381</v>
      </c>
      <c r="C22">
        <f t="shared" si="1"/>
        <v>18</v>
      </c>
      <c r="D22" s="28">
        <v>0</v>
      </c>
      <c r="E22" s="28">
        <v>0.5952562887795336</v>
      </c>
      <c r="F22" s="28">
        <v>2.535791790200813</v>
      </c>
      <c r="G22" s="28">
        <v>4.583473423602409</v>
      </c>
      <c r="H22" s="28">
        <v>109.25333924259559</v>
      </c>
      <c r="I22" s="28">
        <v>3.1905737078582996</v>
      </c>
      <c r="J22" s="28">
        <v>120.31320108811933</v>
      </c>
      <c r="K22" s="28">
        <v>109.42001100345387</v>
      </c>
      <c r="L22" s="28">
        <v>46.453800776354804</v>
      </c>
      <c r="M22" s="28">
        <v>8.48835467799615</v>
      </c>
      <c r="N22" s="28">
        <v>58.323211174618706</v>
      </c>
      <c r="O22" s="28">
        <v>102.348366292753</v>
      </c>
      <c r="P22" s="28">
        <v>10.833664455787511</v>
      </c>
      <c r="Q22" s="28">
        <v>0.28572301861417615</v>
      </c>
      <c r="R22" s="28">
        <v>6.904972949842589</v>
      </c>
      <c r="S22" s="28">
        <v>0.11905125775590672</v>
      </c>
      <c r="T22" s="28">
        <v>0</v>
      </c>
      <c r="U22" s="28">
        <v>0.07143075465354404</v>
      </c>
      <c r="V22" s="28">
        <v>0.26191276706299477</v>
      </c>
      <c r="W22" s="28">
        <v>0.5119204083503989</v>
      </c>
      <c r="X22" s="28">
        <v>0</v>
      </c>
      <c r="Y22" s="28">
        <v>0</v>
      </c>
      <c r="Z22" s="28">
        <v>0</v>
      </c>
      <c r="AA22" s="28">
        <v>2.2262585200354557</v>
      </c>
      <c r="AB22" s="28">
        <v>0</v>
      </c>
      <c r="AC22" s="28">
        <v>0</v>
      </c>
      <c r="AD22" s="28">
        <v>0.11905125775590672</v>
      </c>
      <c r="AE22" s="28">
        <v>0</v>
      </c>
      <c r="AF22" s="28">
        <v>0.15476663508267874</v>
      </c>
      <c r="AG22" s="28">
        <v>0</v>
      </c>
      <c r="AH22" s="28">
        <v>7.08354983647645</v>
      </c>
      <c r="AI22" s="28">
        <v>0</v>
      </c>
      <c r="AJ22" s="28">
        <v>62.93049484977229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657.0081761775224</v>
      </c>
      <c r="AU22" s="28">
        <v>123.72997218571385</v>
      </c>
      <c r="AV22" s="28">
        <v>0</v>
      </c>
      <c r="AW22" s="28">
        <v>0</v>
      </c>
      <c r="AX22" s="28">
        <v>0</v>
      </c>
      <c r="AY22" s="28">
        <v>0</v>
      </c>
      <c r="AZ22" s="28">
        <v>-1.738148363236238</v>
      </c>
      <c r="BA22" s="28">
        <v>121.99182382247761</v>
      </c>
      <c r="BB22" s="28">
        <v>779</v>
      </c>
      <c r="BD22" s="28">
        <v>779</v>
      </c>
      <c r="BE22" s="28">
        <f t="shared" si="2"/>
        <v>0</v>
      </c>
    </row>
    <row r="23" spans="1:57" ht="12.75">
      <c r="A23" s="1" t="s">
        <v>20</v>
      </c>
      <c r="B23" s="6" t="s">
        <v>382</v>
      </c>
      <c r="C23">
        <f t="shared" si="1"/>
        <v>19</v>
      </c>
      <c r="D23" s="28">
        <v>0</v>
      </c>
      <c r="E23" s="28">
        <v>0.6593026792379794</v>
      </c>
      <c r="F23" s="28">
        <v>0</v>
      </c>
      <c r="G23" s="28">
        <v>0.8536234689081207</v>
      </c>
      <c r="H23" s="28">
        <v>8.924876268421489</v>
      </c>
      <c r="I23" s="28">
        <v>23.15887411175934</v>
      </c>
      <c r="J23" s="28">
        <v>28.28755495341057</v>
      </c>
      <c r="K23" s="28">
        <v>36.83766969889679</v>
      </c>
      <c r="L23" s="28">
        <v>18.7033760057511</v>
      </c>
      <c r="M23" s="28">
        <v>9.542538778444438</v>
      </c>
      <c r="N23" s="28">
        <v>3.6920950037326845</v>
      </c>
      <c r="O23" s="28">
        <v>7.50911051511046</v>
      </c>
      <c r="P23" s="28">
        <v>0.7911632150855753</v>
      </c>
      <c r="Q23" s="28">
        <v>2.4775900682943015</v>
      </c>
      <c r="R23" s="28">
        <v>0.013880056405010091</v>
      </c>
      <c r="S23" s="28">
        <v>0.15962064865761605</v>
      </c>
      <c r="T23" s="28">
        <v>0</v>
      </c>
      <c r="U23" s="28">
        <v>0.4233417203528078</v>
      </c>
      <c r="V23" s="28">
        <v>0.2151408742776564</v>
      </c>
      <c r="W23" s="28">
        <v>0.735642989465535</v>
      </c>
      <c r="X23" s="28">
        <v>0</v>
      </c>
      <c r="Y23" s="28">
        <v>0</v>
      </c>
      <c r="Z23" s="28">
        <v>0.03470014101252523</v>
      </c>
      <c r="AA23" s="28">
        <v>0.1041004230375757</v>
      </c>
      <c r="AB23" s="28">
        <v>0</v>
      </c>
      <c r="AC23" s="28">
        <v>0</v>
      </c>
      <c r="AD23" s="28">
        <v>0.6731827356429895</v>
      </c>
      <c r="AE23" s="28">
        <v>0</v>
      </c>
      <c r="AF23" s="28">
        <v>0</v>
      </c>
      <c r="AG23" s="28">
        <v>0</v>
      </c>
      <c r="AH23" s="28">
        <v>3.0258522962922</v>
      </c>
      <c r="AI23" s="28">
        <v>3.6851549755301796</v>
      </c>
      <c r="AJ23" s="28">
        <v>4.941300080183592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0.08328033843006055</v>
      </c>
      <c r="AS23" s="28">
        <v>0</v>
      </c>
      <c r="AT23" s="28">
        <v>155.53297204634057</v>
      </c>
      <c r="AU23" s="28">
        <v>93.49605994414797</v>
      </c>
      <c r="AV23" s="28">
        <v>0</v>
      </c>
      <c r="AW23" s="28">
        <v>0</v>
      </c>
      <c r="AX23" s="28">
        <v>0</v>
      </c>
      <c r="AY23" s="28">
        <v>0</v>
      </c>
      <c r="AZ23" s="28">
        <v>1.9709680095114328</v>
      </c>
      <c r="BA23" s="28">
        <v>95.46702795365941</v>
      </c>
      <c r="BB23" s="28">
        <v>251</v>
      </c>
      <c r="BD23" s="28">
        <v>251</v>
      </c>
      <c r="BE23" s="28">
        <f t="shared" si="2"/>
        <v>0</v>
      </c>
    </row>
    <row r="24" spans="1:57" ht="12.75">
      <c r="A24" s="1" t="s">
        <v>21</v>
      </c>
      <c r="B24" s="6" t="s">
        <v>383</v>
      </c>
      <c r="C24">
        <f t="shared" si="1"/>
        <v>20</v>
      </c>
      <c r="D24" s="28">
        <v>37.83999257875137</v>
      </c>
      <c r="E24" s="28">
        <v>34.26796008428418</v>
      </c>
      <c r="F24" s="28">
        <v>147.43465988152508</v>
      </c>
      <c r="G24" s="28">
        <v>15.387216899243299</v>
      </c>
      <c r="H24" s="28">
        <v>218.4042725188513</v>
      </c>
      <c r="I24" s="28">
        <v>93.69716004717793</v>
      </c>
      <c r="J24" s="28">
        <v>153.2048662187413</v>
      </c>
      <c r="K24" s="28">
        <v>245.5674207185359</v>
      </c>
      <c r="L24" s="28">
        <v>97.26919254164514</v>
      </c>
      <c r="M24" s="28">
        <v>89.69334340502789</v>
      </c>
      <c r="N24" s="28">
        <v>116.30694814402523</v>
      </c>
      <c r="O24" s="28">
        <v>89.6148371963583</v>
      </c>
      <c r="P24" s="28">
        <v>37.52596774407294</v>
      </c>
      <c r="Q24" s="28">
        <v>30.224890337799337</v>
      </c>
      <c r="R24" s="28">
        <v>21.275182549463945</v>
      </c>
      <c r="S24" s="28">
        <v>17.38912522031832</v>
      </c>
      <c r="T24" s="28">
        <v>57.427291641818734</v>
      </c>
      <c r="U24" s="28">
        <v>40.94098782120092</v>
      </c>
      <c r="V24" s="28">
        <v>16.368544507613404</v>
      </c>
      <c r="W24" s="28">
        <v>4.278588372493672</v>
      </c>
      <c r="X24" s="28">
        <v>0</v>
      </c>
      <c r="Y24" s="28">
        <v>0</v>
      </c>
      <c r="Z24" s="28">
        <v>14.445142395207993</v>
      </c>
      <c r="AA24" s="28">
        <v>0.588796565022065</v>
      </c>
      <c r="AB24" s="28">
        <v>11.501159570097668</v>
      </c>
      <c r="AC24" s="28">
        <v>15.269457586238884</v>
      </c>
      <c r="AD24" s="28">
        <v>20.647132880107076</v>
      </c>
      <c r="AE24" s="28">
        <v>24.140659165904665</v>
      </c>
      <c r="AF24" s="28">
        <v>16.48630382061782</v>
      </c>
      <c r="AG24" s="28">
        <v>60.7638055102771</v>
      </c>
      <c r="AH24" s="28">
        <v>20.450867358433054</v>
      </c>
      <c r="AI24" s="28">
        <v>0</v>
      </c>
      <c r="AJ24" s="28">
        <v>250.2777932387124</v>
      </c>
      <c r="AK24" s="28">
        <v>26.888376469340965</v>
      </c>
      <c r="AL24" s="28">
        <v>0.7065558780264779</v>
      </c>
      <c r="AM24" s="28">
        <v>30.028624816125312</v>
      </c>
      <c r="AN24" s="28">
        <v>0</v>
      </c>
      <c r="AO24" s="28">
        <v>24.886468148265944</v>
      </c>
      <c r="AP24" s="28">
        <v>1.884149008070608</v>
      </c>
      <c r="AQ24" s="28">
        <v>0</v>
      </c>
      <c r="AR24" s="28">
        <v>75.83699757484196</v>
      </c>
      <c r="AS24" s="28">
        <v>3.1795014511191506</v>
      </c>
      <c r="AT24" s="28">
        <v>2162.1002398653573</v>
      </c>
      <c r="AU24" s="28">
        <v>115.36487363998994</v>
      </c>
      <c r="AV24" s="28">
        <v>0</v>
      </c>
      <c r="AW24" s="28">
        <v>0</v>
      </c>
      <c r="AX24" s="28">
        <v>102.17583058349568</v>
      </c>
      <c r="AY24" s="28">
        <v>571.1719211757378</v>
      </c>
      <c r="AZ24" s="28">
        <v>11.187134735419233</v>
      </c>
      <c r="BA24" s="28">
        <v>799.8997601346427</v>
      </c>
      <c r="BB24" s="28">
        <v>2962</v>
      </c>
      <c r="BD24" s="28">
        <v>2962</v>
      </c>
      <c r="BE24" s="28">
        <f t="shared" si="2"/>
        <v>0</v>
      </c>
    </row>
    <row r="25" spans="1:57" ht="12.75">
      <c r="A25" s="1" t="s">
        <v>22</v>
      </c>
      <c r="B25" s="6" t="s">
        <v>384</v>
      </c>
      <c r="C25">
        <f t="shared" si="1"/>
        <v>21</v>
      </c>
      <c r="D25" s="28">
        <v>0</v>
      </c>
      <c r="E25" s="28">
        <v>91.56788608935443</v>
      </c>
      <c r="F25" s="28">
        <v>158.59180271145922</v>
      </c>
      <c r="G25" s="28">
        <v>52.308640810292225</v>
      </c>
      <c r="H25" s="28">
        <v>116.3895022700345</v>
      </c>
      <c r="I25" s="28">
        <v>32.09596007255722</v>
      </c>
      <c r="J25" s="28">
        <v>54.196638461619116</v>
      </c>
      <c r="K25" s="28">
        <v>148.09675694378913</v>
      </c>
      <c r="L25" s="28">
        <v>72.29920417728289</v>
      </c>
      <c r="M25" s="28">
        <v>13.215983559288269</v>
      </c>
      <c r="N25" s="28">
        <v>151.8727522464429</v>
      </c>
      <c r="O25" s="28">
        <v>85.51518773657115</v>
      </c>
      <c r="P25" s="28">
        <v>18.10256571566376</v>
      </c>
      <c r="Q25" s="28">
        <v>50.198525788220984</v>
      </c>
      <c r="R25" s="28">
        <v>11.38351525064746</v>
      </c>
      <c r="S25" s="28">
        <v>61.97074643767104</v>
      </c>
      <c r="T25" s="28">
        <v>96.28788021767167</v>
      </c>
      <c r="U25" s="28">
        <v>10.495045767670096</v>
      </c>
      <c r="V25" s="28">
        <v>17.10303754731423</v>
      </c>
      <c r="W25" s="28">
        <v>21.656443647573216</v>
      </c>
      <c r="X25" s="28">
        <v>26.765143174693048</v>
      </c>
      <c r="Y25" s="28">
        <v>6.330345066213708</v>
      </c>
      <c r="Z25" s="28">
        <v>11.883279334822223</v>
      </c>
      <c r="AA25" s="28">
        <v>1.2216455390938736</v>
      </c>
      <c r="AB25" s="28">
        <v>12.771748817799587</v>
      </c>
      <c r="AC25" s="28">
        <v>24.210793411133128</v>
      </c>
      <c r="AD25" s="28">
        <v>6.830109150388474</v>
      </c>
      <c r="AE25" s="28">
        <v>36.03854340326927</v>
      </c>
      <c r="AF25" s="28">
        <v>12.938336845857842</v>
      </c>
      <c r="AG25" s="28">
        <v>37.87101171191008</v>
      </c>
      <c r="AH25" s="28">
        <v>8.662577459029285</v>
      </c>
      <c r="AI25" s="28">
        <v>11.494573936019627</v>
      </c>
      <c r="AJ25" s="28">
        <v>141.8774705629476</v>
      </c>
      <c r="AK25" s="28">
        <v>0</v>
      </c>
      <c r="AL25" s="28">
        <v>4.2757593868285575</v>
      </c>
      <c r="AM25" s="28">
        <v>31.818313359126797</v>
      </c>
      <c r="AN25" s="28">
        <v>0</v>
      </c>
      <c r="AO25" s="28">
        <v>49.69876170404621</v>
      </c>
      <c r="AP25" s="28">
        <v>15.659274637476015</v>
      </c>
      <c r="AQ25" s="28">
        <v>5.997169010097197</v>
      </c>
      <c r="AR25" s="28">
        <v>5.497404925922432</v>
      </c>
      <c r="AS25" s="28">
        <v>0</v>
      </c>
      <c r="AT25" s="28">
        <v>1715.1903368877984</v>
      </c>
      <c r="AU25" s="28">
        <v>618.4858188376165</v>
      </c>
      <c r="AV25" s="28">
        <v>0</v>
      </c>
      <c r="AW25" s="28">
        <v>0</v>
      </c>
      <c r="AX25" s="28">
        <v>152.37251633061769</v>
      </c>
      <c r="AY25" s="28">
        <v>2757.587157790989</v>
      </c>
      <c r="AZ25" s="28">
        <v>52.3641701529783</v>
      </c>
      <c r="BA25" s="28">
        <v>3580.809663112201</v>
      </c>
      <c r="BB25" s="28">
        <v>5296</v>
      </c>
      <c r="BD25" s="28">
        <v>5296</v>
      </c>
      <c r="BE25" s="28">
        <f t="shared" si="2"/>
        <v>0</v>
      </c>
    </row>
    <row r="26" spans="1:57" ht="12.75">
      <c r="A26" s="1" t="s">
        <v>23</v>
      </c>
      <c r="B26" s="6" t="s">
        <v>385</v>
      </c>
      <c r="C26">
        <f t="shared" si="1"/>
        <v>22</v>
      </c>
      <c r="D26" s="28">
        <v>0</v>
      </c>
      <c r="E26" s="28">
        <v>2.24408014571949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24.918032786885245</v>
      </c>
      <c r="L26" s="28">
        <v>0</v>
      </c>
      <c r="M26" s="28">
        <v>0</v>
      </c>
      <c r="N26" s="28">
        <v>2.360655737704918</v>
      </c>
      <c r="O26" s="28">
        <v>0.6411657559198543</v>
      </c>
      <c r="P26" s="28">
        <v>0</v>
      </c>
      <c r="Q26" s="28">
        <v>0</v>
      </c>
      <c r="R26" s="28">
        <v>0</v>
      </c>
      <c r="S26" s="28">
        <v>0.40801457194899815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0.058287795992714025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2.448087431693989</v>
      </c>
      <c r="AR26" s="28">
        <v>0</v>
      </c>
      <c r="AS26" s="28">
        <v>0</v>
      </c>
      <c r="AT26" s="28">
        <v>33.07832422586521</v>
      </c>
      <c r="AU26" s="28">
        <v>133.79963570127507</v>
      </c>
      <c r="AV26" s="28">
        <v>0</v>
      </c>
      <c r="AW26" s="28">
        <v>0</v>
      </c>
      <c r="AX26" s="28">
        <v>2.273224043715847</v>
      </c>
      <c r="AY26" s="28">
        <v>460.5027322404371</v>
      </c>
      <c r="AZ26" s="28">
        <v>-5.65391621129326</v>
      </c>
      <c r="BA26" s="28">
        <v>590.9216757741348</v>
      </c>
      <c r="BB26" s="28">
        <v>624</v>
      </c>
      <c r="BD26" s="28">
        <v>624</v>
      </c>
      <c r="BE26" s="28">
        <f t="shared" si="2"/>
        <v>0</v>
      </c>
    </row>
    <row r="27" spans="1:57" ht="12.75">
      <c r="A27" s="1" t="s">
        <v>24</v>
      </c>
      <c r="B27" s="6" t="s">
        <v>237</v>
      </c>
      <c r="C27">
        <f t="shared" si="1"/>
        <v>23</v>
      </c>
      <c r="D27" s="28">
        <v>6.306078468656906</v>
      </c>
      <c r="E27" s="28">
        <v>13.645940292831337</v>
      </c>
      <c r="F27" s="28">
        <v>135.42561957279582</v>
      </c>
      <c r="G27" s="28">
        <v>27.602015592317933</v>
      </c>
      <c r="H27" s="28">
        <v>10.441211890727008</v>
      </c>
      <c r="I27" s="28">
        <v>10.647968561830513</v>
      </c>
      <c r="J27" s="28">
        <v>6.202700133105153</v>
      </c>
      <c r="K27" s="28">
        <v>327.50256702795207</v>
      </c>
      <c r="L27" s="28">
        <v>538.3943715535272</v>
      </c>
      <c r="M27" s="28">
        <v>734.3996957596501</v>
      </c>
      <c r="N27" s="28">
        <v>442.35589782594917</v>
      </c>
      <c r="O27" s="28">
        <v>70.19388983963998</v>
      </c>
      <c r="P27" s="28">
        <v>7.753375166381441</v>
      </c>
      <c r="Q27" s="28">
        <v>4.5486467642771125</v>
      </c>
      <c r="R27" s="28">
        <v>20.98580211700577</v>
      </c>
      <c r="S27" s="28">
        <v>10.958103568485772</v>
      </c>
      <c r="T27" s="28">
        <v>84.04658680357483</v>
      </c>
      <c r="U27" s="28">
        <v>8.993915193002472</v>
      </c>
      <c r="V27" s="28">
        <v>25.431070545731128</v>
      </c>
      <c r="W27" s="28">
        <v>10.234455219623502</v>
      </c>
      <c r="X27" s="28">
        <v>2.0675667110350506</v>
      </c>
      <c r="Y27" s="28">
        <v>0.3101350066552577</v>
      </c>
      <c r="Z27" s="28">
        <v>11.164860239589276</v>
      </c>
      <c r="AA27" s="28">
        <v>2.3777017176903086</v>
      </c>
      <c r="AB27" s="28">
        <v>4.5486467642771125</v>
      </c>
      <c r="AC27" s="28">
        <v>19.952018761488244</v>
      </c>
      <c r="AD27" s="28">
        <v>15.610128668314635</v>
      </c>
      <c r="AE27" s="28">
        <v>2.2743233821385562</v>
      </c>
      <c r="AF27" s="28">
        <v>13.542561957279585</v>
      </c>
      <c r="AG27" s="28">
        <v>11.164860239589276</v>
      </c>
      <c r="AH27" s="28">
        <v>45.176332636115866</v>
      </c>
      <c r="AI27" s="28">
        <v>432.1214426063257</v>
      </c>
      <c r="AJ27" s="28">
        <v>297.2127147112886</v>
      </c>
      <c r="AK27" s="28">
        <v>55.204031184635866</v>
      </c>
      <c r="AL27" s="28">
        <v>146.48710147683337</v>
      </c>
      <c r="AM27" s="28">
        <v>201.58775432591747</v>
      </c>
      <c r="AN27" s="28">
        <v>11.578373581796285</v>
      </c>
      <c r="AO27" s="28">
        <v>168.1965519427014</v>
      </c>
      <c r="AP27" s="28">
        <v>21.502693794764532</v>
      </c>
      <c r="AQ27" s="28">
        <v>9.304050199657729</v>
      </c>
      <c r="AR27" s="28">
        <v>25.017557203524117</v>
      </c>
      <c r="AS27" s="28">
        <v>185.04722063763705</v>
      </c>
      <c r="AT27" s="28">
        <v>4177.518539646321</v>
      </c>
      <c r="AU27" s="28">
        <v>714.5510553337136</v>
      </c>
      <c r="AV27" s="28">
        <v>0</v>
      </c>
      <c r="AW27" s="28">
        <v>0</v>
      </c>
      <c r="AX27" s="28">
        <v>2321.980794827914</v>
      </c>
      <c r="AY27" s="28">
        <v>848.5293782087849</v>
      </c>
      <c r="AZ27" s="28">
        <v>92.42023198326677</v>
      </c>
      <c r="BA27" s="28">
        <v>3977.4814603536793</v>
      </c>
      <c r="BB27" s="28">
        <v>8155</v>
      </c>
      <c r="BD27" s="28">
        <v>8155</v>
      </c>
      <c r="BE27" s="28">
        <f t="shared" si="2"/>
        <v>0</v>
      </c>
    </row>
    <row r="28" spans="1:57" ht="12.75">
      <c r="A28" s="1" t="s">
        <v>25</v>
      </c>
      <c r="B28" s="6" t="s">
        <v>386</v>
      </c>
      <c r="C28">
        <f t="shared" si="1"/>
        <v>24</v>
      </c>
      <c r="D28" s="28">
        <v>0</v>
      </c>
      <c r="E28" s="28">
        <v>3.3424051587330084</v>
      </c>
      <c r="F28" s="28">
        <v>5.465284110901271</v>
      </c>
      <c r="G28" s="28">
        <v>1.8970407657673831</v>
      </c>
      <c r="H28" s="28">
        <v>0</v>
      </c>
      <c r="I28" s="28">
        <v>0</v>
      </c>
      <c r="J28" s="28">
        <v>0.04516763728017578</v>
      </c>
      <c r="K28" s="28">
        <v>42.502746680645416</v>
      </c>
      <c r="L28" s="28">
        <v>29.04279077115303</v>
      </c>
      <c r="M28" s="28">
        <v>1059.7231058674843</v>
      </c>
      <c r="N28" s="28">
        <v>9.846544927078321</v>
      </c>
      <c r="O28" s="28">
        <v>22.53865100280772</v>
      </c>
      <c r="P28" s="28">
        <v>0.27100582368105475</v>
      </c>
      <c r="Q28" s="28">
        <v>8.356012896832521</v>
      </c>
      <c r="R28" s="28">
        <v>0.18067054912070313</v>
      </c>
      <c r="S28" s="28">
        <v>0</v>
      </c>
      <c r="T28" s="28">
        <v>3.4779080705735357</v>
      </c>
      <c r="U28" s="28">
        <v>1.490532030245801</v>
      </c>
      <c r="V28" s="28">
        <v>1.084023294724219</v>
      </c>
      <c r="W28" s="28">
        <v>1.3550291184052736</v>
      </c>
      <c r="X28" s="28">
        <v>0.09033527456035156</v>
      </c>
      <c r="Y28" s="28">
        <v>0</v>
      </c>
      <c r="Z28" s="28">
        <v>0</v>
      </c>
      <c r="AA28" s="28">
        <v>0</v>
      </c>
      <c r="AB28" s="28">
        <v>0.04516763728017578</v>
      </c>
      <c r="AC28" s="28">
        <v>0</v>
      </c>
      <c r="AD28" s="28">
        <v>0</v>
      </c>
      <c r="AE28" s="28">
        <v>0.18067054912070313</v>
      </c>
      <c r="AF28" s="28">
        <v>0.13550291184052737</v>
      </c>
      <c r="AG28" s="28">
        <v>0</v>
      </c>
      <c r="AH28" s="28">
        <v>2.3938847758493167</v>
      </c>
      <c r="AI28" s="28">
        <v>0</v>
      </c>
      <c r="AJ28" s="28">
        <v>14.137470468695021</v>
      </c>
      <c r="AK28" s="28">
        <v>26.784408907144243</v>
      </c>
      <c r="AL28" s="28">
        <v>9.936880201638674</v>
      </c>
      <c r="AM28" s="28">
        <v>109.93802913994787</v>
      </c>
      <c r="AN28" s="28">
        <v>11.382244594604298</v>
      </c>
      <c r="AO28" s="28">
        <v>67.29977954746192</v>
      </c>
      <c r="AP28" s="28">
        <v>72.53922547196233</v>
      </c>
      <c r="AQ28" s="28">
        <v>1.4001967556854493</v>
      </c>
      <c r="AR28" s="28">
        <v>34.869415980295706</v>
      </c>
      <c r="AS28" s="28">
        <v>8.762521632354103</v>
      </c>
      <c r="AT28" s="28">
        <v>1550.5146525538746</v>
      </c>
      <c r="AU28" s="28">
        <v>464.1426406910864</v>
      </c>
      <c r="AV28" s="28">
        <v>0</v>
      </c>
      <c r="AW28" s="28">
        <v>0</v>
      </c>
      <c r="AX28" s="28">
        <v>1291.7944262130275</v>
      </c>
      <c r="AY28" s="28">
        <v>2944.4331066573795</v>
      </c>
      <c r="AZ28" s="28">
        <v>39.11517388463223</v>
      </c>
      <c r="BA28" s="28">
        <v>4739.485347446126</v>
      </c>
      <c r="BB28" s="28">
        <v>6290</v>
      </c>
      <c r="BD28" s="28">
        <v>6290</v>
      </c>
      <c r="BE28" s="28">
        <f t="shared" si="2"/>
        <v>0</v>
      </c>
    </row>
    <row r="29" spans="1:57" ht="12.75">
      <c r="A29" s="1" t="s">
        <v>26</v>
      </c>
      <c r="B29" s="6" t="s">
        <v>387</v>
      </c>
      <c r="C29">
        <f t="shared" si="1"/>
        <v>25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44.17746562469087</v>
      </c>
      <c r="L29" s="28">
        <v>0.0649668612127807</v>
      </c>
      <c r="M29" s="28">
        <v>0</v>
      </c>
      <c r="N29" s="28">
        <v>336.2684736373529</v>
      </c>
      <c r="O29" s="28">
        <v>24.752374122069444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29.624888713027996</v>
      </c>
      <c r="AM29" s="28">
        <v>0</v>
      </c>
      <c r="AN29" s="28">
        <v>0</v>
      </c>
      <c r="AO29" s="28">
        <v>23.58297062023939</v>
      </c>
      <c r="AP29" s="28">
        <v>0</v>
      </c>
      <c r="AQ29" s="28">
        <v>0</v>
      </c>
      <c r="AR29" s="28">
        <v>0</v>
      </c>
      <c r="AS29" s="28">
        <v>0</v>
      </c>
      <c r="AT29" s="28">
        <v>458.4711395785933</v>
      </c>
      <c r="AU29" s="28">
        <v>1326.6233059649817</v>
      </c>
      <c r="AV29" s="28">
        <v>0</v>
      </c>
      <c r="AW29" s="28">
        <v>0</v>
      </c>
      <c r="AX29" s="28">
        <v>3389.0612820259175</v>
      </c>
      <c r="AY29" s="28">
        <v>2687.159313483035</v>
      </c>
      <c r="AZ29" s="28">
        <v>19.68495894747255</v>
      </c>
      <c r="BA29" s="28">
        <v>7422.5288604214065</v>
      </c>
      <c r="BB29" s="28">
        <v>7881</v>
      </c>
      <c r="BD29" s="28">
        <v>7881</v>
      </c>
      <c r="BE29" s="28">
        <f t="shared" si="2"/>
        <v>0</v>
      </c>
    </row>
    <row r="30" spans="1:57" ht="12.75">
      <c r="A30" s="1" t="s">
        <v>27</v>
      </c>
      <c r="B30" s="6" t="s">
        <v>388</v>
      </c>
      <c r="C30">
        <f t="shared" si="1"/>
        <v>26</v>
      </c>
      <c r="D30" s="28">
        <v>8.108815928527658</v>
      </c>
      <c r="E30" s="28">
        <v>2.022148610605401</v>
      </c>
      <c r="F30" s="28">
        <v>0.020221486106054013</v>
      </c>
      <c r="G30" s="28">
        <v>1.3750610552116729</v>
      </c>
      <c r="H30" s="28">
        <v>0.9908528191966466</v>
      </c>
      <c r="I30" s="28">
        <v>0.3033222915908102</v>
      </c>
      <c r="J30" s="28">
        <v>0.2831008054847562</v>
      </c>
      <c r="K30" s="28">
        <v>27.743878937506107</v>
      </c>
      <c r="L30" s="28">
        <v>8.169480386845821</v>
      </c>
      <c r="M30" s="28">
        <v>0.46509418043924233</v>
      </c>
      <c r="N30" s="28">
        <v>553.3003028338499</v>
      </c>
      <c r="O30" s="28">
        <v>513.2415388577568</v>
      </c>
      <c r="P30" s="28">
        <v>0.46509418043924233</v>
      </c>
      <c r="Q30" s="28">
        <v>0.5662016109695124</v>
      </c>
      <c r="R30" s="28">
        <v>2.9523369714838856</v>
      </c>
      <c r="S30" s="28">
        <v>0.6268660692876744</v>
      </c>
      <c r="T30" s="28">
        <v>1.435725513529835</v>
      </c>
      <c r="U30" s="28">
        <v>0.5055371526513502</v>
      </c>
      <c r="V30" s="28">
        <v>0.3235437776968642</v>
      </c>
      <c r="W30" s="28">
        <v>0.5257586387574044</v>
      </c>
      <c r="X30" s="28">
        <v>0.22243634716659413</v>
      </c>
      <c r="Y30" s="28">
        <v>0.06066445831816204</v>
      </c>
      <c r="Z30" s="28">
        <v>0.040442972212108026</v>
      </c>
      <c r="AA30" s="28">
        <v>0.24265783327264817</v>
      </c>
      <c r="AB30" s="28">
        <v>0.2831008054847562</v>
      </c>
      <c r="AC30" s="28">
        <v>0.40442972212108025</v>
      </c>
      <c r="AD30" s="28">
        <v>0.36398674990897223</v>
      </c>
      <c r="AE30" s="28">
        <v>0.6673090414997824</v>
      </c>
      <c r="AF30" s="28">
        <v>0.42465120822713426</v>
      </c>
      <c r="AG30" s="28">
        <v>1.7188263190145912</v>
      </c>
      <c r="AH30" s="28">
        <v>0.020221486106054013</v>
      </c>
      <c r="AI30" s="28">
        <v>3.336545207498912</v>
      </c>
      <c r="AJ30" s="28">
        <v>5.581130165270907</v>
      </c>
      <c r="AK30" s="28">
        <v>120.68182908093034</v>
      </c>
      <c r="AL30" s="28">
        <v>174.14743834533715</v>
      </c>
      <c r="AM30" s="28">
        <v>2.3052494160901578</v>
      </c>
      <c r="AN30" s="28">
        <v>0.1617718888484321</v>
      </c>
      <c r="AO30" s="28">
        <v>61.87774748452528</v>
      </c>
      <c r="AP30" s="28">
        <v>16.07608145431294</v>
      </c>
      <c r="AQ30" s="28">
        <v>4.125183165635018</v>
      </c>
      <c r="AR30" s="28">
        <v>4.448726943331883</v>
      </c>
      <c r="AS30" s="28">
        <v>0</v>
      </c>
      <c r="AT30" s="28">
        <v>1520.6153122030498</v>
      </c>
      <c r="AU30" s="28">
        <v>447.4206015825511</v>
      </c>
      <c r="AV30" s="28">
        <v>0</v>
      </c>
      <c r="AW30" s="28">
        <v>0</v>
      </c>
      <c r="AX30" s="28">
        <v>158.39490066872108</v>
      </c>
      <c r="AY30" s="28">
        <v>127.65824178751897</v>
      </c>
      <c r="AZ30" s="28">
        <v>22.9109437581592</v>
      </c>
      <c r="BA30" s="28">
        <v>756.3846877969504</v>
      </c>
      <c r="BB30" s="28">
        <v>2277</v>
      </c>
      <c r="BD30" s="28">
        <v>2277</v>
      </c>
      <c r="BE30" s="28">
        <f t="shared" si="2"/>
        <v>0</v>
      </c>
    </row>
    <row r="31" spans="1:57" ht="12.75">
      <c r="A31" s="1" t="s">
        <v>28</v>
      </c>
      <c r="B31" s="6" t="s">
        <v>245</v>
      </c>
      <c r="C31">
        <f t="shared" si="1"/>
        <v>27</v>
      </c>
      <c r="D31" s="28">
        <v>15.944105992633581</v>
      </c>
      <c r="E31" s="28">
        <v>0</v>
      </c>
      <c r="F31" s="28">
        <v>0.04206888124705431</v>
      </c>
      <c r="G31" s="28">
        <v>24.442020004538552</v>
      </c>
      <c r="H31" s="28">
        <v>0.04206888124705431</v>
      </c>
      <c r="I31" s="28">
        <v>0.25241328748232583</v>
      </c>
      <c r="J31" s="28">
        <v>8.750327299387296</v>
      </c>
      <c r="K31" s="28">
        <v>6.184125543316983</v>
      </c>
      <c r="L31" s="28">
        <v>0.7993087436940318</v>
      </c>
      <c r="M31" s="28">
        <v>16.533070330092343</v>
      </c>
      <c r="N31" s="28">
        <v>0.16827552498821724</v>
      </c>
      <c r="O31" s="28">
        <v>8.20343184317559</v>
      </c>
      <c r="P31" s="28">
        <v>396.4992057534869</v>
      </c>
      <c r="Q31" s="28">
        <v>15.523417180163039</v>
      </c>
      <c r="R31" s="28">
        <v>0.25241328748232583</v>
      </c>
      <c r="S31" s="28">
        <v>1.640686368635118</v>
      </c>
      <c r="T31" s="28">
        <v>0.25241328748232583</v>
      </c>
      <c r="U31" s="28">
        <v>11.2323912929635</v>
      </c>
      <c r="V31" s="28">
        <v>6.983434287011014</v>
      </c>
      <c r="W31" s="28">
        <v>2.3558573498350412</v>
      </c>
      <c r="X31" s="28">
        <v>0</v>
      </c>
      <c r="Y31" s="28">
        <v>0</v>
      </c>
      <c r="Z31" s="28">
        <v>0.7993087436940318</v>
      </c>
      <c r="AA31" s="28">
        <v>0.08413776249410862</v>
      </c>
      <c r="AB31" s="28">
        <v>1.808961893623335</v>
      </c>
      <c r="AC31" s="28">
        <v>0</v>
      </c>
      <c r="AD31" s="28">
        <v>1.346204199905738</v>
      </c>
      <c r="AE31" s="28">
        <v>0.04206888124705431</v>
      </c>
      <c r="AF31" s="28">
        <v>0.04206888124705431</v>
      </c>
      <c r="AG31" s="28">
        <v>1.346204199905738</v>
      </c>
      <c r="AH31" s="28">
        <v>12.536526611622184</v>
      </c>
      <c r="AI31" s="28">
        <v>0</v>
      </c>
      <c r="AJ31" s="28">
        <v>213.28922792256535</v>
      </c>
      <c r="AK31" s="28">
        <v>7.740674149457992</v>
      </c>
      <c r="AL31" s="28">
        <v>0</v>
      </c>
      <c r="AM31" s="28">
        <v>0.46275769371759734</v>
      </c>
      <c r="AN31" s="28">
        <v>0</v>
      </c>
      <c r="AO31" s="28">
        <v>10.26480702428125</v>
      </c>
      <c r="AP31" s="28">
        <v>0</v>
      </c>
      <c r="AQ31" s="28">
        <v>0</v>
      </c>
      <c r="AR31" s="28">
        <v>2.73447728105853</v>
      </c>
      <c r="AS31" s="28">
        <v>0.3365510499764345</v>
      </c>
      <c r="AT31" s="28">
        <v>768.9350114336587</v>
      </c>
      <c r="AU31" s="28">
        <v>377.3999336673242</v>
      </c>
      <c r="AV31" s="28">
        <v>0</v>
      </c>
      <c r="AW31" s="28">
        <v>0</v>
      </c>
      <c r="AX31" s="28">
        <v>844.7431354408504</v>
      </c>
      <c r="AY31" s="28">
        <v>436.50671181943545</v>
      </c>
      <c r="AZ31" s="28">
        <v>-17.5847923612687</v>
      </c>
      <c r="BA31" s="28">
        <v>1641.0649885663413</v>
      </c>
      <c r="BB31" s="28">
        <v>2410</v>
      </c>
      <c r="BD31" s="28">
        <v>2410</v>
      </c>
      <c r="BE31" s="28">
        <f t="shared" si="2"/>
        <v>0</v>
      </c>
    </row>
    <row r="32" spans="1:57" ht="12.75">
      <c r="A32" s="1" t="s">
        <v>29</v>
      </c>
      <c r="B32" s="6" t="s">
        <v>389</v>
      </c>
      <c r="C32">
        <f t="shared" si="1"/>
        <v>28</v>
      </c>
      <c r="D32" s="28">
        <v>1.0445715021293487</v>
      </c>
      <c r="E32" s="28">
        <v>17.726992844959828</v>
      </c>
      <c r="F32" s="28">
        <v>0.5837311335428712</v>
      </c>
      <c r="G32" s="28">
        <v>20.369144291522296</v>
      </c>
      <c r="H32" s="28">
        <v>2.5192606816060756</v>
      </c>
      <c r="I32" s="28">
        <v>3.901781787365508</v>
      </c>
      <c r="J32" s="28">
        <v>15.607127149462032</v>
      </c>
      <c r="K32" s="28">
        <v>9.554756975359629</v>
      </c>
      <c r="L32" s="28">
        <v>18.710118964610977</v>
      </c>
      <c r="M32" s="28">
        <v>18.46433743469819</v>
      </c>
      <c r="N32" s="28">
        <v>9.186084680490447</v>
      </c>
      <c r="O32" s="28">
        <v>8.755967003143068</v>
      </c>
      <c r="P32" s="28">
        <v>16.344471739200394</v>
      </c>
      <c r="Q32" s="28">
        <v>458.1674944486757</v>
      </c>
      <c r="R32" s="28">
        <v>0.9216807371729546</v>
      </c>
      <c r="S32" s="28">
        <v>10.199933491380698</v>
      </c>
      <c r="T32" s="28">
        <v>4.946353289494857</v>
      </c>
      <c r="U32" s="28">
        <v>24.639598373756986</v>
      </c>
      <c r="V32" s="28">
        <v>45.254524195192076</v>
      </c>
      <c r="W32" s="28">
        <v>33.11906115574817</v>
      </c>
      <c r="X32" s="28">
        <v>5.28430289312494</v>
      </c>
      <c r="Y32" s="28">
        <v>1.8433614743459092</v>
      </c>
      <c r="Z32" s="28">
        <v>16.160135591765805</v>
      </c>
      <c r="AA32" s="28">
        <v>0.8909580459338561</v>
      </c>
      <c r="AB32" s="28">
        <v>27.373917894036754</v>
      </c>
      <c r="AC32" s="28">
        <v>1.2596303408030378</v>
      </c>
      <c r="AD32" s="28">
        <v>19.87758123169672</v>
      </c>
      <c r="AE32" s="28">
        <v>3.379496036300834</v>
      </c>
      <c r="AF32" s="28">
        <v>9.431866210403236</v>
      </c>
      <c r="AG32" s="28">
        <v>30.81485931281578</v>
      </c>
      <c r="AH32" s="28">
        <v>28.357044013687904</v>
      </c>
      <c r="AI32" s="28">
        <v>9.708370431555123</v>
      </c>
      <c r="AJ32" s="28">
        <v>10.35354694757619</v>
      </c>
      <c r="AK32" s="28">
        <v>89.3415861232984</v>
      </c>
      <c r="AL32" s="28">
        <v>18.06494244858991</v>
      </c>
      <c r="AM32" s="28">
        <v>104.11920060930476</v>
      </c>
      <c r="AN32" s="28">
        <v>174.1669366344493</v>
      </c>
      <c r="AO32" s="28">
        <v>107.40652857188832</v>
      </c>
      <c r="AP32" s="28">
        <v>393.06611171302603</v>
      </c>
      <c r="AQ32" s="28">
        <v>18.09566513982901</v>
      </c>
      <c r="AR32" s="28">
        <v>106.63846129091084</v>
      </c>
      <c r="AS32" s="28">
        <v>46.729213374668795</v>
      </c>
      <c r="AT32" s="28">
        <v>1942.3807082095238</v>
      </c>
      <c r="AU32" s="28">
        <v>272.84822089443367</v>
      </c>
      <c r="AV32" s="28">
        <v>0</v>
      </c>
      <c r="AW32" s="28">
        <v>0</v>
      </c>
      <c r="AX32" s="28">
        <v>656.4517437058173</v>
      </c>
      <c r="AY32" s="28">
        <v>0</v>
      </c>
      <c r="AZ32" s="28">
        <v>-7.680672809774621</v>
      </c>
      <c r="BA32" s="28">
        <v>921.6192917904764</v>
      </c>
      <c r="BB32" s="28">
        <v>2864</v>
      </c>
      <c r="BD32" s="28">
        <v>2864</v>
      </c>
      <c r="BE32" s="28">
        <f t="shared" si="2"/>
        <v>0</v>
      </c>
    </row>
    <row r="33" spans="1:57" ht="12.75">
      <c r="A33" s="1" t="s">
        <v>30</v>
      </c>
      <c r="B33" s="6" t="s">
        <v>390</v>
      </c>
      <c r="C33">
        <f t="shared" si="1"/>
        <v>29</v>
      </c>
      <c r="D33" s="28">
        <v>1.4075669747767507</v>
      </c>
      <c r="E33" s="28">
        <v>4.390490365032116</v>
      </c>
      <c r="F33" s="28">
        <v>1.6685727714240952</v>
      </c>
      <c r="G33" s="28">
        <v>1.3050289832367226</v>
      </c>
      <c r="H33" s="28">
        <v>1.603321322262259</v>
      </c>
      <c r="I33" s="28">
        <v>0.8296255679147736</v>
      </c>
      <c r="J33" s="28">
        <v>1.1838477205075983</v>
      </c>
      <c r="K33" s="28">
        <v>2.078724737584208</v>
      </c>
      <c r="L33" s="28">
        <v>2.4143036189879368</v>
      </c>
      <c r="M33" s="28">
        <v>2.7778474071753094</v>
      </c>
      <c r="N33" s="28">
        <v>51.259674134419555</v>
      </c>
      <c r="O33" s="28">
        <v>24.376077079743066</v>
      </c>
      <c r="P33" s="28">
        <v>0.9041986526711577</v>
      </c>
      <c r="Q33" s="28">
        <v>1.4728184239385869</v>
      </c>
      <c r="R33" s="28">
        <v>3.449005169982767</v>
      </c>
      <c r="S33" s="28">
        <v>0.9601284662384458</v>
      </c>
      <c r="T33" s="28">
        <v>1.7804323985586714</v>
      </c>
      <c r="U33" s="28">
        <v>1.4168886103712988</v>
      </c>
      <c r="V33" s="28">
        <v>2.060081466395112</v>
      </c>
      <c r="W33" s="28">
        <v>1.1372395425348583</v>
      </c>
      <c r="X33" s="28">
        <v>0.512689957700141</v>
      </c>
      <c r="Y33" s="28">
        <v>0.12118126272912423</v>
      </c>
      <c r="Z33" s="28">
        <v>1.2490991696694345</v>
      </c>
      <c r="AA33" s="28">
        <v>0.1491461695127683</v>
      </c>
      <c r="AB33" s="28">
        <v>0.5220115932946889</v>
      </c>
      <c r="AC33" s="28">
        <v>0.512689957700141</v>
      </c>
      <c r="AD33" s="28">
        <v>0.3635437881873727</v>
      </c>
      <c r="AE33" s="28">
        <v>0.3169356102146326</v>
      </c>
      <c r="AF33" s="28">
        <v>0.3728654237819207</v>
      </c>
      <c r="AG33" s="28">
        <v>1.025379915400282</v>
      </c>
      <c r="AH33" s="28">
        <v>0.06525144916183612</v>
      </c>
      <c r="AI33" s="28">
        <v>3.3278239072536424</v>
      </c>
      <c r="AJ33" s="28">
        <v>9.890255365815447</v>
      </c>
      <c r="AK33" s="28">
        <v>5.490443365188783</v>
      </c>
      <c r="AL33" s="28">
        <v>37.044179852733826</v>
      </c>
      <c r="AM33" s="28">
        <v>2.8524204919316936</v>
      </c>
      <c r="AN33" s="28">
        <v>0.4287952373492088</v>
      </c>
      <c r="AO33" s="28">
        <v>4.586244712517625</v>
      </c>
      <c r="AP33" s="28">
        <v>0.009321635594548018</v>
      </c>
      <c r="AQ33" s="28">
        <v>1.1092746357512142</v>
      </c>
      <c r="AR33" s="28">
        <v>0.5592981356728811</v>
      </c>
      <c r="AS33" s="28">
        <v>0</v>
      </c>
      <c r="AT33" s="28">
        <v>178.9847250509165</v>
      </c>
      <c r="AU33" s="28">
        <v>26.46412345292182</v>
      </c>
      <c r="AV33" s="28">
        <v>0</v>
      </c>
      <c r="AW33" s="28">
        <v>0</v>
      </c>
      <c r="AX33" s="28">
        <v>31.07833307222309</v>
      </c>
      <c r="AY33" s="28">
        <v>0</v>
      </c>
      <c r="AZ33" s="28">
        <v>1.4728184239385869</v>
      </c>
      <c r="BA33" s="28">
        <v>59.015274949083505</v>
      </c>
      <c r="BB33" s="28">
        <v>238</v>
      </c>
      <c r="BD33" s="28">
        <v>238</v>
      </c>
      <c r="BE33" s="28">
        <f t="shared" si="2"/>
        <v>0</v>
      </c>
    </row>
    <row r="34" spans="1:57" ht="12.75">
      <c r="A34" s="1" t="s">
        <v>31</v>
      </c>
      <c r="B34" s="6" t="s">
        <v>391</v>
      </c>
      <c r="C34">
        <f t="shared" si="1"/>
        <v>30</v>
      </c>
      <c r="D34" s="28">
        <v>0</v>
      </c>
      <c r="E34" s="28">
        <v>0.03928452022734871</v>
      </c>
      <c r="F34" s="28">
        <v>0.07940488131059846</v>
      </c>
      <c r="G34" s="28">
        <v>0.13624205951186893</v>
      </c>
      <c r="H34" s="28">
        <v>0.15713808090939485</v>
      </c>
      <c r="I34" s="28">
        <v>0.24991641591440988</v>
      </c>
      <c r="J34" s="28">
        <v>0.07288532263457037</v>
      </c>
      <c r="K34" s="28">
        <v>0.13858241390839185</v>
      </c>
      <c r="L34" s="28">
        <v>0.01922433968572384</v>
      </c>
      <c r="M34" s="28">
        <v>0.004680708793045804</v>
      </c>
      <c r="N34" s="28">
        <v>0</v>
      </c>
      <c r="O34" s="28">
        <v>0.034102306920762285</v>
      </c>
      <c r="P34" s="28">
        <v>0.009695753928452022</v>
      </c>
      <c r="Q34" s="28">
        <v>0.14276161818789704</v>
      </c>
      <c r="R34" s="28">
        <v>0.06268806419257773</v>
      </c>
      <c r="S34" s="28">
        <v>0.16198595787362086</v>
      </c>
      <c r="T34" s="28">
        <v>0.28853226345703775</v>
      </c>
      <c r="U34" s="28">
        <v>0.32179872952189903</v>
      </c>
      <c r="V34" s="28">
        <v>0.1422601136743564</v>
      </c>
      <c r="W34" s="28">
        <v>0.049983283182881984</v>
      </c>
      <c r="X34" s="28">
        <v>0.024740889334670682</v>
      </c>
      <c r="Y34" s="28">
        <v>0.001671681711802073</v>
      </c>
      <c r="Z34" s="28">
        <v>0.022066198595787363</v>
      </c>
      <c r="AA34" s="28">
        <v>0</v>
      </c>
      <c r="AB34" s="28">
        <v>0.01671681711802073</v>
      </c>
      <c r="AC34" s="28">
        <v>0.0005015045135406219</v>
      </c>
      <c r="AD34" s="28">
        <v>0.0063523905048478765</v>
      </c>
      <c r="AE34" s="28">
        <v>0.007689735874289535</v>
      </c>
      <c r="AF34" s="28">
        <v>0.023737880307589436</v>
      </c>
      <c r="AG34" s="28">
        <v>0.10916081578067535</v>
      </c>
      <c r="AH34" s="28">
        <v>0.0020060180541624875</v>
      </c>
      <c r="AI34" s="28">
        <v>0.1288866599799398</v>
      </c>
      <c r="AJ34" s="28">
        <v>0</v>
      </c>
      <c r="AK34" s="28">
        <v>0</v>
      </c>
      <c r="AL34" s="28">
        <v>0</v>
      </c>
      <c r="AM34" s="28">
        <v>0.020896021397525912</v>
      </c>
      <c r="AN34" s="28">
        <v>0</v>
      </c>
      <c r="AO34" s="28">
        <v>0.19842861919090604</v>
      </c>
      <c r="AP34" s="28">
        <v>0</v>
      </c>
      <c r="AQ34" s="28">
        <v>0</v>
      </c>
      <c r="AR34" s="28">
        <v>0.16616516215312604</v>
      </c>
      <c r="AS34" s="28">
        <v>0</v>
      </c>
      <c r="AT34" s="28">
        <v>2.8401872283517218</v>
      </c>
      <c r="AU34" s="28">
        <v>0.22199933132731525</v>
      </c>
      <c r="AV34" s="28">
        <v>0</v>
      </c>
      <c r="AW34" s="28">
        <v>0</v>
      </c>
      <c r="AX34" s="28">
        <v>0.021397525911066532</v>
      </c>
      <c r="AY34" s="28">
        <v>0</v>
      </c>
      <c r="AZ34" s="28">
        <v>-0.08358408559010365</v>
      </c>
      <c r="BA34" s="28">
        <v>0.15981277164827817</v>
      </c>
      <c r="BB34" s="28">
        <v>3</v>
      </c>
      <c r="BD34" s="28">
        <v>3</v>
      </c>
      <c r="BE34" s="28">
        <f t="shared" si="2"/>
        <v>0</v>
      </c>
    </row>
    <row r="35" spans="1:57" ht="12.75">
      <c r="A35" s="1" t="s">
        <v>32</v>
      </c>
      <c r="B35" s="6" t="s">
        <v>392</v>
      </c>
      <c r="C35">
        <f t="shared" si="1"/>
        <v>31</v>
      </c>
      <c r="D35" s="28">
        <v>9.865125240847783</v>
      </c>
      <c r="E35" s="28">
        <v>1.7692887660216132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1.8765183882047416</v>
      </c>
      <c r="N35" s="28">
        <v>0.053614811091564046</v>
      </c>
      <c r="O35" s="28">
        <v>0</v>
      </c>
      <c r="P35" s="28">
        <v>0</v>
      </c>
      <c r="Q35" s="28">
        <v>0.4825332998240764</v>
      </c>
      <c r="R35" s="28">
        <v>0.3753036776409483</v>
      </c>
      <c r="S35" s="28">
        <v>0.9650665996481528</v>
      </c>
      <c r="T35" s="28">
        <v>284.1048839741979</v>
      </c>
      <c r="U35" s="28">
        <v>74.36374298399933</v>
      </c>
      <c r="V35" s="28">
        <v>79.24269079333166</v>
      </c>
      <c r="W35" s="28">
        <v>0</v>
      </c>
      <c r="X35" s="28">
        <v>1.340370277289101</v>
      </c>
      <c r="Y35" s="28">
        <v>0.42891848873251237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0.8042221663734607</v>
      </c>
      <c r="AF35" s="28">
        <v>0</v>
      </c>
      <c r="AG35" s="28">
        <v>0.3216888665493842</v>
      </c>
      <c r="AH35" s="28">
        <v>0</v>
      </c>
      <c r="AI35" s="28">
        <v>0</v>
      </c>
      <c r="AJ35" s="28">
        <v>0.5897629220072045</v>
      </c>
      <c r="AK35" s="28">
        <v>173.5511435033928</v>
      </c>
      <c r="AL35" s="28">
        <v>19.19410237077993</v>
      </c>
      <c r="AM35" s="28">
        <v>0</v>
      </c>
      <c r="AN35" s="28">
        <v>0</v>
      </c>
      <c r="AO35" s="28">
        <v>5.790399597888917</v>
      </c>
      <c r="AP35" s="28">
        <v>0</v>
      </c>
      <c r="AQ35" s="28">
        <v>14.100695317081344</v>
      </c>
      <c r="AR35" s="28">
        <v>49.915389126246126</v>
      </c>
      <c r="AS35" s="28">
        <v>0</v>
      </c>
      <c r="AT35" s="28">
        <v>719.1354611711484</v>
      </c>
      <c r="AU35" s="28">
        <v>186.63315740973445</v>
      </c>
      <c r="AV35" s="28">
        <v>0</v>
      </c>
      <c r="AW35" s="28">
        <v>0</v>
      </c>
      <c r="AX35" s="28">
        <v>400.50263885398346</v>
      </c>
      <c r="AY35" s="28">
        <v>0</v>
      </c>
      <c r="AZ35" s="28">
        <v>-26.271257434866378</v>
      </c>
      <c r="BA35" s="28">
        <v>560.8645388288514</v>
      </c>
      <c r="BB35" s="28">
        <v>1280</v>
      </c>
      <c r="BD35" s="28">
        <v>1280</v>
      </c>
      <c r="BE35" s="28">
        <f t="shared" si="2"/>
        <v>0</v>
      </c>
    </row>
    <row r="36" spans="1:57" ht="12.75">
      <c r="A36" s="1" t="s">
        <v>33</v>
      </c>
      <c r="B36" s="6" t="s">
        <v>393</v>
      </c>
      <c r="C36">
        <f t="shared" si="1"/>
        <v>32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D36" s="28">
        <v>0</v>
      </c>
      <c r="BE36" s="28">
        <f t="shared" si="2"/>
        <v>0</v>
      </c>
    </row>
    <row r="37" spans="1:57" ht="12.75">
      <c r="A37" s="1" t="s">
        <v>34</v>
      </c>
      <c r="B37" s="6" t="s">
        <v>394</v>
      </c>
      <c r="C37">
        <f t="shared" si="1"/>
        <v>33</v>
      </c>
      <c r="D37" s="28">
        <v>319.9506897563839</v>
      </c>
      <c r="E37" s="28">
        <v>120.27457536274423</v>
      </c>
      <c r="F37" s="28">
        <v>40.01337399982134</v>
      </c>
      <c r="G37" s="28">
        <v>34.15203991781626</v>
      </c>
      <c r="H37" s="28">
        <v>16.372659869067522</v>
      </c>
      <c r="I37" s="28">
        <v>29.580199333852295</v>
      </c>
      <c r="J37" s="28">
        <v>8.518472199180716</v>
      </c>
      <c r="K37" s="28">
        <v>17.466775564375137</v>
      </c>
      <c r="L37" s="28">
        <v>19.34240247061676</v>
      </c>
      <c r="M37" s="28">
        <v>46.65621929276043</v>
      </c>
      <c r="N37" s="28">
        <v>15.59114865813351</v>
      </c>
      <c r="O37" s="28">
        <v>45.21042355253251</v>
      </c>
      <c r="P37" s="28">
        <v>22.507522874899504</v>
      </c>
      <c r="Q37" s="28">
        <v>7.385280943326399</v>
      </c>
      <c r="R37" s="28">
        <v>19.811309197177167</v>
      </c>
      <c r="S37" s="28">
        <v>12.308801572210665</v>
      </c>
      <c r="T37" s="28">
        <v>30.59616390806651</v>
      </c>
      <c r="U37" s="28">
        <v>3.1260448437360417</v>
      </c>
      <c r="V37" s="28">
        <v>1.2894934980411175</v>
      </c>
      <c r="W37" s="28">
        <v>10.120570181595436</v>
      </c>
      <c r="X37" s="28">
        <v>21.647860542872092</v>
      </c>
      <c r="Y37" s="28">
        <v>4.181084978496957</v>
      </c>
      <c r="Z37" s="28">
        <v>4.9625961894309665</v>
      </c>
      <c r="AA37" s="28">
        <v>5.822258521458378</v>
      </c>
      <c r="AB37" s="28">
        <v>16.607113232347725</v>
      </c>
      <c r="AC37" s="28">
        <v>16.099130945240617</v>
      </c>
      <c r="AD37" s="28">
        <v>7.150827580046197</v>
      </c>
      <c r="AE37" s="28">
        <v>19.06887354678986</v>
      </c>
      <c r="AF37" s="28">
        <v>23.445336328020318</v>
      </c>
      <c r="AG37" s="28">
        <v>12.191574890570564</v>
      </c>
      <c r="AH37" s="28">
        <v>6.017636324191882</v>
      </c>
      <c r="AI37" s="28">
        <v>112.65484105613763</v>
      </c>
      <c r="AJ37" s="28">
        <v>122.03297558734575</v>
      </c>
      <c r="AK37" s="28">
        <v>144.38419622005844</v>
      </c>
      <c r="AL37" s="28">
        <v>1139.3261188601473</v>
      </c>
      <c r="AM37" s="28">
        <v>8.94830336519442</v>
      </c>
      <c r="AN37" s="28">
        <v>10.745779150342646</v>
      </c>
      <c r="AO37" s="28">
        <v>41.107489695128955</v>
      </c>
      <c r="AP37" s="28">
        <v>39.42724059162083</v>
      </c>
      <c r="AQ37" s="28">
        <v>3.946631615216753</v>
      </c>
      <c r="AR37" s="28">
        <v>30.713390589706616</v>
      </c>
      <c r="AS37" s="28">
        <v>1.0159645742142136</v>
      </c>
      <c r="AT37" s="28">
        <v>2611.7713913809166</v>
      </c>
      <c r="AU37" s="28">
        <v>302.6011408736489</v>
      </c>
      <c r="AV37" s="28">
        <v>0</v>
      </c>
      <c r="AW37" s="28">
        <v>0</v>
      </c>
      <c r="AX37" s="28">
        <v>139.8905067571879</v>
      </c>
      <c r="AY37" s="28">
        <v>0</v>
      </c>
      <c r="AZ37" s="28">
        <v>7.736960988246705</v>
      </c>
      <c r="BA37" s="28">
        <v>450.22860861908345</v>
      </c>
      <c r="BB37" s="28">
        <v>3062</v>
      </c>
      <c r="BD37" s="28">
        <v>3062</v>
      </c>
      <c r="BE37" s="28">
        <f t="shared" si="2"/>
        <v>0</v>
      </c>
    </row>
    <row r="38" spans="1:57" ht="12.75">
      <c r="A38" s="1" t="s">
        <v>35</v>
      </c>
      <c r="B38" s="6" t="s">
        <v>395</v>
      </c>
      <c r="C38">
        <f t="shared" si="1"/>
        <v>34</v>
      </c>
      <c r="D38" s="28">
        <v>43.45211800302572</v>
      </c>
      <c r="E38" s="28">
        <v>5.059493192133131</v>
      </c>
      <c r="F38" s="28">
        <v>0</v>
      </c>
      <c r="G38" s="28">
        <v>79.91023071104387</v>
      </c>
      <c r="H38" s="28">
        <v>44.642586989409985</v>
      </c>
      <c r="I38" s="28">
        <v>20.485987140695915</v>
      </c>
      <c r="J38" s="28">
        <v>9.374943267776096</v>
      </c>
      <c r="K38" s="28">
        <v>34.17638048411498</v>
      </c>
      <c r="L38" s="28">
        <v>78.17413010590015</v>
      </c>
      <c r="M38" s="28">
        <v>0.4960287443267776</v>
      </c>
      <c r="N38" s="28">
        <v>0</v>
      </c>
      <c r="O38" s="28">
        <v>20.68439863842663</v>
      </c>
      <c r="P38" s="28">
        <v>3.4225983358547656</v>
      </c>
      <c r="Q38" s="28">
        <v>12.251909984871405</v>
      </c>
      <c r="R38" s="28">
        <v>17.658623298033284</v>
      </c>
      <c r="S38" s="28">
        <v>15.376891074130105</v>
      </c>
      <c r="T38" s="28">
        <v>779.7571860816945</v>
      </c>
      <c r="U38" s="28">
        <v>21.378838880484114</v>
      </c>
      <c r="V38" s="28">
        <v>4.563464447806354</v>
      </c>
      <c r="W38" s="28">
        <v>26.9839636913767</v>
      </c>
      <c r="X38" s="28">
        <v>1.8353063540090773</v>
      </c>
      <c r="Y38" s="28">
        <v>0</v>
      </c>
      <c r="Z38" s="28">
        <v>0</v>
      </c>
      <c r="AA38" s="28">
        <v>0</v>
      </c>
      <c r="AB38" s="28">
        <v>3.5218040847201215</v>
      </c>
      <c r="AC38" s="28">
        <v>2.9761724659606656</v>
      </c>
      <c r="AD38" s="28">
        <v>4.613067322239032</v>
      </c>
      <c r="AE38" s="28">
        <v>0.14880862329803327</v>
      </c>
      <c r="AF38" s="28">
        <v>0.9920574886535553</v>
      </c>
      <c r="AG38" s="28">
        <v>26.14071482602118</v>
      </c>
      <c r="AH38" s="28">
        <v>8.680503025718608</v>
      </c>
      <c r="AI38" s="28">
        <v>0</v>
      </c>
      <c r="AJ38" s="28">
        <v>41.91442889561271</v>
      </c>
      <c r="AK38" s="28">
        <v>29.51371028744327</v>
      </c>
      <c r="AL38" s="28">
        <v>346.37687216338884</v>
      </c>
      <c r="AM38" s="28">
        <v>0</v>
      </c>
      <c r="AN38" s="28">
        <v>0</v>
      </c>
      <c r="AO38" s="28">
        <v>40.12872541603631</v>
      </c>
      <c r="AP38" s="28">
        <v>0</v>
      </c>
      <c r="AQ38" s="28">
        <v>2.628952344931921</v>
      </c>
      <c r="AR38" s="28">
        <v>22.420499243570347</v>
      </c>
      <c r="AS38" s="28">
        <v>0</v>
      </c>
      <c r="AT38" s="28">
        <v>1749.7413956127082</v>
      </c>
      <c r="AU38" s="28">
        <v>143.74913010590015</v>
      </c>
      <c r="AV38" s="28">
        <v>0</v>
      </c>
      <c r="AW38" s="28">
        <v>0</v>
      </c>
      <c r="AX38" s="28">
        <v>720.0849281391831</v>
      </c>
      <c r="AY38" s="28">
        <v>0</v>
      </c>
      <c r="AZ38" s="28">
        <v>9.424546142208774</v>
      </c>
      <c r="BA38" s="28">
        <v>873.2586043872919</v>
      </c>
      <c r="BB38" s="28">
        <v>2623</v>
      </c>
      <c r="BD38" s="28">
        <v>2623</v>
      </c>
      <c r="BE38" s="28">
        <f t="shared" si="2"/>
        <v>0</v>
      </c>
    </row>
    <row r="39" spans="1:57" ht="12.75">
      <c r="A39" s="1" t="s">
        <v>36</v>
      </c>
      <c r="B39" s="6" t="s">
        <v>396</v>
      </c>
      <c r="C39">
        <f t="shared" si="1"/>
        <v>35</v>
      </c>
      <c r="D39" s="28">
        <v>0.0614395514090975</v>
      </c>
      <c r="E39" s="28">
        <v>0.07492628220621646</v>
      </c>
      <c r="F39" s="28">
        <v>0.8841301300333543</v>
      </c>
      <c r="G39" s="28">
        <v>0.6488616039058346</v>
      </c>
      <c r="H39" s="28">
        <v>3.9695944312853486</v>
      </c>
      <c r="I39" s="28">
        <v>0.11988205152994634</v>
      </c>
      <c r="J39" s="28">
        <v>2.3092280175955917</v>
      </c>
      <c r="K39" s="28">
        <v>0.10639532073282738</v>
      </c>
      <c r="L39" s="28">
        <v>0.08991153864745975</v>
      </c>
      <c r="M39" s="28">
        <v>0.01948083337361628</v>
      </c>
      <c r="N39" s="28">
        <v>0</v>
      </c>
      <c r="O39" s="28">
        <v>0.17233044907429787</v>
      </c>
      <c r="P39" s="28">
        <v>0.7657466041475323</v>
      </c>
      <c r="Q39" s="28">
        <v>1.333687823270653</v>
      </c>
      <c r="R39" s="28">
        <v>3.290762314497027</v>
      </c>
      <c r="S39" s="28">
        <v>2.0394934016532122</v>
      </c>
      <c r="T39" s="28">
        <v>21.431913762266156</v>
      </c>
      <c r="U39" s="28">
        <v>6.151447769130372</v>
      </c>
      <c r="V39" s="28">
        <v>5.189394305602552</v>
      </c>
      <c r="W39" s="28">
        <v>2.274761927780732</v>
      </c>
      <c r="X39" s="28">
        <v>1.17334557934935</v>
      </c>
      <c r="Y39" s="28">
        <v>0.10339826944457872</v>
      </c>
      <c r="Z39" s="28">
        <v>1.5644607724657997</v>
      </c>
      <c r="AA39" s="28">
        <v>0</v>
      </c>
      <c r="AB39" s="28">
        <v>0.122879102818195</v>
      </c>
      <c r="AC39" s="28">
        <v>0.04645429496785421</v>
      </c>
      <c r="AD39" s="28">
        <v>0.2832213467394983</v>
      </c>
      <c r="AE39" s="28">
        <v>0.0014985256441243293</v>
      </c>
      <c r="AF39" s="28">
        <v>0.08841301300333543</v>
      </c>
      <c r="AG39" s="28">
        <v>0.1483540387683086</v>
      </c>
      <c r="AH39" s="28">
        <v>0.03146903852661092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0.007492628220621646</v>
      </c>
      <c r="AQ39" s="28">
        <v>0</v>
      </c>
      <c r="AR39" s="28">
        <v>0</v>
      </c>
      <c r="AS39" s="28">
        <v>0</v>
      </c>
      <c r="AT39" s="28">
        <v>54.504374728090106</v>
      </c>
      <c r="AU39" s="28">
        <v>6.92618552714265</v>
      </c>
      <c r="AV39" s="28">
        <v>0</v>
      </c>
      <c r="AW39" s="28">
        <v>0</v>
      </c>
      <c r="AX39" s="28">
        <v>0.8136994247595107</v>
      </c>
      <c r="AY39" s="28">
        <v>0</v>
      </c>
      <c r="AZ39" s="28">
        <v>-0.2442596799922657</v>
      </c>
      <c r="BA39" s="28">
        <v>7.495625271909895</v>
      </c>
      <c r="BB39" s="28">
        <v>62</v>
      </c>
      <c r="BD39" s="28">
        <v>62</v>
      </c>
      <c r="BE39" s="28">
        <f t="shared" si="2"/>
        <v>0</v>
      </c>
    </row>
    <row r="40" spans="1:57" ht="12.75">
      <c r="A40" s="1" t="s">
        <v>37</v>
      </c>
      <c r="B40" s="6" t="s">
        <v>181</v>
      </c>
      <c r="C40">
        <f t="shared" si="1"/>
        <v>36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D40" s="28">
        <v>0</v>
      </c>
      <c r="BE40" s="28">
        <f t="shared" si="2"/>
        <v>0</v>
      </c>
    </row>
    <row r="41" spans="1:57" ht="12.75">
      <c r="A41" s="1" t="s">
        <v>38</v>
      </c>
      <c r="B41" s="6" t="s">
        <v>397</v>
      </c>
      <c r="C41">
        <f t="shared" si="1"/>
        <v>37</v>
      </c>
      <c r="D41" s="28">
        <v>47.598287828919325</v>
      </c>
      <c r="E41" s="28">
        <v>0.2902334623714593</v>
      </c>
      <c r="F41" s="28">
        <v>0</v>
      </c>
      <c r="G41" s="28">
        <v>10.738638107743993</v>
      </c>
      <c r="H41" s="28">
        <v>0</v>
      </c>
      <c r="I41" s="28">
        <v>10.835382595201146</v>
      </c>
      <c r="J41" s="28">
        <v>0</v>
      </c>
      <c r="K41" s="28">
        <v>8.900492846058084</v>
      </c>
      <c r="L41" s="28">
        <v>13.060505806715668</v>
      </c>
      <c r="M41" s="28">
        <v>38.02058357066117</v>
      </c>
      <c r="N41" s="28">
        <v>4.546990910486195</v>
      </c>
      <c r="O41" s="28">
        <v>6.094902709800645</v>
      </c>
      <c r="P41" s="28">
        <v>0</v>
      </c>
      <c r="Q41" s="28">
        <v>39.95547331980423</v>
      </c>
      <c r="R41" s="28">
        <v>7.255836559286482</v>
      </c>
      <c r="S41" s="28">
        <v>1.6446562867716026</v>
      </c>
      <c r="T41" s="28">
        <v>23.992632889373965</v>
      </c>
      <c r="U41" s="28">
        <v>10.545149132829687</v>
      </c>
      <c r="V41" s="28">
        <v>14.124695168744351</v>
      </c>
      <c r="W41" s="28">
        <v>5.030713347771961</v>
      </c>
      <c r="X41" s="28">
        <v>9.384215283343849</v>
      </c>
      <c r="Y41" s="28">
        <v>2.225123211514521</v>
      </c>
      <c r="Z41" s="28">
        <v>1.4511673118572963</v>
      </c>
      <c r="AA41" s="28">
        <v>0.9674448745715309</v>
      </c>
      <c r="AB41" s="28">
        <v>17.800985692116168</v>
      </c>
      <c r="AC41" s="28">
        <v>3.4828015484575108</v>
      </c>
      <c r="AD41" s="28">
        <v>1.5479117993144493</v>
      </c>
      <c r="AE41" s="28">
        <v>7.642814509115094</v>
      </c>
      <c r="AF41" s="28">
        <v>3.192568086086052</v>
      </c>
      <c r="AG41" s="28">
        <v>3.6762905233718173</v>
      </c>
      <c r="AH41" s="28">
        <v>0</v>
      </c>
      <c r="AI41" s="28">
        <v>117.83478572281246</v>
      </c>
      <c r="AJ41" s="28">
        <v>25.153566738859805</v>
      </c>
      <c r="AK41" s="28">
        <v>279.49482426371526</v>
      </c>
      <c r="AL41" s="28">
        <v>197.06852095022083</v>
      </c>
      <c r="AM41" s="28">
        <v>10.448404645372534</v>
      </c>
      <c r="AN41" s="28">
        <v>53.30621258889135</v>
      </c>
      <c r="AO41" s="28">
        <v>124.99387779464179</v>
      </c>
      <c r="AP41" s="28">
        <v>34.53778202220365</v>
      </c>
      <c r="AQ41" s="28">
        <v>18.09121915448763</v>
      </c>
      <c r="AR41" s="28">
        <v>525.0323334299698</v>
      </c>
      <c r="AS41" s="28">
        <v>46.824331929262094</v>
      </c>
      <c r="AT41" s="28">
        <v>1726.7923566227255</v>
      </c>
      <c r="AU41" s="28">
        <v>0</v>
      </c>
      <c r="AV41" s="28">
        <v>0</v>
      </c>
      <c r="AW41" s="28">
        <v>0</v>
      </c>
      <c r="AX41" s="28">
        <v>3946.2076433772745</v>
      </c>
      <c r="AY41" s="28">
        <v>0</v>
      </c>
      <c r="AZ41" s="28">
        <v>0</v>
      </c>
      <c r="BA41" s="28">
        <v>3946.2076433772745</v>
      </c>
      <c r="BB41" s="28">
        <v>5673</v>
      </c>
      <c r="BD41" s="28">
        <v>5673</v>
      </c>
      <c r="BE41" s="28">
        <f t="shared" si="2"/>
        <v>0</v>
      </c>
    </row>
    <row r="42" spans="1:57" ht="12.75">
      <c r="A42" s="1" t="s">
        <v>39</v>
      </c>
      <c r="B42" s="6" t="s">
        <v>183</v>
      </c>
      <c r="C42">
        <f t="shared" si="1"/>
        <v>38</v>
      </c>
      <c r="D42" s="28">
        <v>1.430416963649323</v>
      </c>
      <c r="E42" s="28">
        <v>0.004187455452601568</v>
      </c>
      <c r="F42" s="28">
        <v>0</v>
      </c>
      <c r="G42" s="28">
        <v>0.0006236635780470421</v>
      </c>
      <c r="H42" s="28">
        <v>0.0004454739843193158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0.0014255167498218105</v>
      </c>
      <c r="Q42" s="28">
        <v>0.0032074126870990736</v>
      </c>
      <c r="R42" s="28">
        <v>0</v>
      </c>
      <c r="S42" s="28">
        <v>0.44868139700641485</v>
      </c>
      <c r="T42" s="28">
        <v>0.027352102637205986</v>
      </c>
      <c r="U42" s="28">
        <v>0.01897719173200285</v>
      </c>
      <c r="V42" s="28">
        <v>0.018888096935138987</v>
      </c>
      <c r="W42" s="28">
        <v>0</v>
      </c>
      <c r="X42" s="28">
        <v>0</v>
      </c>
      <c r="Y42" s="28">
        <v>0</v>
      </c>
      <c r="Z42" s="28">
        <v>0.0032074126870990736</v>
      </c>
      <c r="AA42" s="28">
        <v>0</v>
      </c>
      <c r="AB42" s="28">
        <v>0.0016928011404134</v>
      </c>
      <c r="AC42" s="28">
        <v>0</v>
      </c>
      <c r="AD42" s="28">
        <v>0</v>
      </c>
      <c r="AE42" s="28">
        <v>0.0040092658588738415</v>
      </c>
      <c r="AF42" s="28">
        <v>0.0040092658588738415</v>
      </c>
      <c r="AG42" s="28">
        <v>0.0010691375623663579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1.9681931575196008</v>
      </c>
      <c r="AU42" s="28">
        <v>0.035816108339272984</v>
      </c>
      <c r="AV42" s="28">
        <v>0</v>
      </c>
      <c r="AW42" s="28">
        <v>0</v>
      </c>
      <c r="AX42" s="28">
        <v>0</v>
      </c>
      <c r="AY42" s="28">
        <v>0</v>
      </c>
      <c r="AZ42" s="28">
        <v>-0.0040092658588738415</v>
      </c>
      <c r="BA42" s="28">
        <v>0.031806842480399146</v>
      </c>
      <c r="BB42" s="28">
        <v>2</v>
      </c>
      <c r="BD42" s="28">
        <v>2</v>
      </c>
      <c r="BE42" s="28">
        <f t="shared" si="2"/>
        <v>0</v>
      </c>
    </row>
    <row r="43" spans="1:57" ht="12.75">
      <c r="A43" s="1" t="s">
        <v>40</v>
      </c>
      <c r="B43" s="6" t="s">
        <v>184</v>
      </c>
      <c r="C43">
        <f t="shared" si="1"/>
        <v>39</v>
      </c>
      <c r="D43" s="28">
        <v>0</v>
      </c>
      <c r="E43" s="28">
        <v>0</v>
      </c>
      <c r="F43" s="28">
        <v>0</v>
      </c>
      <c r="G43" s="28">
        <v>3.2164948453608244</v>
      </c>
      <c r="H43" s="28">
        <v>2.3711340206185567</v>
      </c>
      <c r="I43" s="28">
        <v>0.06185567010309278</v>
      </c>
      <c r="J43" s="28">
        <v>13.75257731958763</v>
      </c>
      <c r="K43" s="28">
        <v>4.412371134020619</v>
      </c>
      <c r="L43" s="28">
        <v>1.711340206185567</v>
      </c>
      <c r="M43" s="28">
        <v>0.6391752577319588</v>
      </c>
      <c r="N43" s="28">
        <v>15.731958762886599</v>
      </c>
      <c r="O43" s="28">
        <v>3.443298969072165</v>
      </c>
      <c r="P43" s="28">
        <v>6.123711340206185</v>
      </c>
      <c r="Q43" s="28">
        <v>16.783505154639176</v>
      </c>
      <c r="R43" s="28">
        <v>0.08247422680412371</v>
      </c>
      <c r="S43" s="28">
        <v>0</v>
      </c>
      <c r="T43" s="28">
        <v>0.06185567010309278</v>
      </c>
      <c r="U43" s="28">
        <v>1.7319587628865978</v>
      </c>
      <c r="V43" s="28">
        <v>0.3505154639175258</v>
      </c>
      <c r="W43" s="28">
        <v>4.061855670103093</v>
      </c>
      <c r="X43" s="28">
        <v>0.2268041237113402</v>
      </c>
      <c r="Y43" s="28">
        <v>0</v>
      </c>
      <c r="Z43" s="28">
        <v>1.3402061855670102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0.16494845360824742</v>
      </c>
      <c r="AH43" s="28">
        <v>0.288659793814433</v>
      </c>
      <c r="AI43" s="28">
        <v>0</v>
      </c>
      <c r="AJ43" s="28">
        <v>103.71134020618557</v>
      </c>
      <c r="AK43" s="28">
        <v>0</v>
      </c>
      <c r="AL43" s="28">
        <v>1.4639175257731958</v>
      </c>
      <c r="AM43" s="28">
        <v>0</v>
      </c>
      <c r="AN43" s="28">
        <v>0</v>
      </c>
      <c r="AO43" s="28">
        <v>8.288659793814434</v>
      </c>
      <c r="AP43" s="28">
        <v>0</v>
      </c>
      <c r="AQ43" s="28">
        <v>0.4536082474226804</v>
      </c>
      <c r="AR43" s="28">
        <v>27.97938144329897</v>
      </c>
      <c r="AS43" s="28">
        <v>0.020618556701030927</v>
      </c>
      <c r="AT43" s="28">
        <v>218.4742268041237</v>
      </c>
      <c r="AU43" s="28">
        <v>7.525773195876289</v>
      </c>
      <c r="AV43" s="28">
        <v>0</v>
      </c>
      <c r="AW43" s="28">
        <v>0</v>
      </c>
      <c r="AX43" s="28">
        <v>34.45360824742268</v>
      </c>
      <c r="AY43" s="28">
        <v>0</v>
      </c>
      <c r="AZ43" s="28">
        <v>5.546391752577319</v>
      </c>
      <c r="BA43" s="28">
        <v>47.52577319587629</v>
      </c>
      <c r="BB43" s="28">
        <v>266</v>
      </c>
      <c r="BD43" s="28">
        <v>266</v>
      </c>
      <c r="BE43" s="28">
        <f t="shared" si="2"/>
        <v>0</v>
      </c>
    </row>
    <row r="44" spans="1:57" ht="12.75">
      <c r="A44" s="1" t="s">
        <v>41</v>
      </c>
      <c r="B44" s="6" t="s">
        <v>398</v>
      </c>
      <c r="C44">
        <f t="shared" si="1"/>
        <v>40</v>
      </c>
      <c r="D44" s="28">
        <v>350.81148048730125</v>
      </c>
      <c r="E44" s="28">
        <v>10.357216601280198</v>
      </c>
      <c r="F44" s="28">
        <v>11.33801362791658</v>
      </c>
      <c r="G44" s="28">
        <v>10.474912244476565</v>
      </c>
      <c r="H44" s="28">
        <v>2.1185215775345863</v>
      </c>
      <c r="I44" s="28">
        <v>1.726202766880033</v>
      </c>
      <c r="J44" s="28">
        <v>12.044187487094776</v>
      </c>
      <c r="K44" s="28">
        <v>0.8631013834400165</v>
      </c>
      <c r="L44" s="28">
        <v>11.494941152178402</v>
      </c>
      <c r="M44" s="28">
        <v>36.72104067726616</v>
      </c>
      <c r="N44" s="28">
        <v>0</v>
      </c>
      <c r="O44" s="28">
        <v>7.689448688829239</v>
      </c>
      <c r="P44" s="28">
        <v>40.40883749741895</v>
      </c>
      <c r="Q44" s="28">
        <v>73.16745818707412</v>
      </c>
      <c r="R44" s="28">
        <v>7.218666116043774</v>
      </c>
      <c r="S44" s="28">
        <v>23.696056163534998</v>
      </c>
      <c r="T44" s="28">
        <v>94.54883336774725</v>
      </c>
      <c r="U44" s="28">
        <v>140.72475738178815</v>
      </c>
      <c r="V44" s="28">
        <v>112.90935370638036</v>
      </c>
      <c r="W44" s="28">
        <v>21.852157753458602</v>
      </c>
      <c r="X44" s="28">
        <v>5.021680776378278</v>
      </c>
      <c r="Y44" s="28">
        <v>1.6477390047491223</v>
      </c>
      <c r="Z44" s="28">
        <v>24.51992566590956</v>
      </c>
      <c r="AA44" s="28">
        <v>0.0784637621309106</v>
      </c>
      <c r="AB44" s="28">
        <v>6.904811067520132</v>
      </c>
      <c r="AC44" s="28">
        <v>1.9223621722073096</v>
      </c>
      <c r="AD44" s="28">
        <v>2.510840388189139</v>
      </c>
      <c r="AE44" s="28">
        <v>6.630187900061945</v>
      </c>
      <c r="AF44" s="28">
        <v>2.7854635556473264</v>
      </c>
      <c r="AG44" s="28">
        <v>23.029114185422255</v>
      </c>
      <c r="AH44" s="28">
        <v>2.275449101796407</v>
      </c>
      <c r="AI44" s="28">
        <v>25.57918645467685</v>
      </c>
      <c r="AJ44" s="28">
        <v>26.049969027462318</v>
      </c>
      <c r="AK44" s="28">
        <v>0</v>
      </c>
      <c r="AL44" s="28">
        <v>0.7061738591781954</v>
      </c>
      <c r="AM44" s="28">
        <v>0</v>
      </c>
      <c r="AN44" s="28">
        <v>7.179434234978319</v>
      </c>
      <c r="AO44" s="28">
        <v>59.08321288457568</v>
      </c>
      <c r="AP44" s="28">
        <v>26.834606648771423</v>
      </c>
      <c r="AQ44" s="28">
        <v>0</v>
      </c>
      <c r="AR44" s="28">
        <v>36.87796820152798</v>
      </c>
      <c r="AS44" s="28">
        <v>1.6869708858145778</v>
      </c>
      <c r="AT44" s="28">
        <v>1231.4887466446417</v>
      </c>
      <c r="AU44" s="28">
        <v>103.14061532108197</v>
      </c>
      <c r="AV44" s="28">
        <v>0</v>
      </c>
      <c r="AW44" s="28">
        <v>0</v>
      </c>
      <c r="AX44" s="28">
        <v>32.99401197604791</v>
      </c>
      <c r="AY44" s="28">
        <v>0</v>
      </c>
      <c r="AZ44" s="28">
        <v>-37.623373941771625</v>
      </c>
      <c r="BA44" s="28">
        <v>98.51125335535826</v>
      </c>
      <c r="BB44" s="28">
        <v>1330</v>
      </c>
      <c r="BD44" s="28">
        <v>1330</v>
      </c>
      <c r="BE44" s="28">
        <f t="shared" si="2"/>
        <v>0</v>
      </c>
    </row>
    <row r="45" spans="1:57" ht="12.75">
      <c r="A45" s="1" t="s">
        <v>42</v>
      </c>
      <c r="B45" s="6" t="s">
        <v>399</v>
      </c>
      <c r="C45">
        <f t="shared" si="1"/>
        <v>41</v>
      </c>
      <c r="D45" s="28">
        <v>430.09531818093444</v>
      </c>
      <c r="E45" s="28">
        <v>0</v>
      </c>
      <c r="F45" s="28">
        <v>1.4779907841269224</v>
      </c>
      <c r="G45" s="28">
        <v>2.7285983706958565</v>
      </c>
      <c r="H45" s="28">
        <v>0.5684579938949702</v>
      </c>
      <c r="I45" s="28">
        <v>15.348365835164195</v>
      </c>
      <c r="J45" s="28">
        <v>9.209019501098517</v>
      </c>
      <c r="K45" s="28">
        <v>16.144207026617153</v>
      </c>
      <c r="L45" s="28">
        <v>0</v>
      </c>
      <c r="M45" s="28">
        <v>6.253037932844672</v>
      </c>
      <c r="N45" s="28">
        <v>0.6821495926739641</v>
      </c>
      <c r="O45" s="28">
        <v>2.3875235743588745</v>
      </c>
      <c r="P45" s="28">
        <v>1.2506075865689343</v>
      </c>
      <c r="Q45" s="28">
        <v>3.0696731670328385</v>
      </c>
      <c r="R45" s="28">
        <v>0</v>
      </c>
      <c r="S45" s="28">
        <v>23.875235743588746</v>
      </c>
      <c r="T45" s="28">
        <v>6.253037932844672</v>
      </c>
      <c r="U45" s="28">
        <v>10.345935488888458</v>
      </c>
      <c r="V45" s="28">
        <v>339.36942235529716</v>
      </c>
      <c r="W45" s="28">
        <v>0.11369159877899404</v>
      </c>
      <c r="X45" s="28">
        <v>0</v>
      </c>
      <c r="Y45" s="28">
        <v>1.5916823829059166</v>
      </c>
      <c r="Z45" s="28">
        <v>18.64542219975502</v>
      </c>
      <c r="AA45" s="28">
        <v>0</v>
      </c>
      <c r="AB45" s="28">
        <v>0.5684579938949702</v>
      </c>
      <c r="AC45" s="28">
        <v>29.446124083759454</v>
      </c>
      <c r="AD45" s="28">
        <v>30.583040071549394</v>
      </c>
      <c r="AE45" s="28">
        <v>0.11369159877899404</v>
      </c>
      <c r="AF45" s="28">
        <v>0</v>
      </c>
      <c r="AG45" s="28">
        <v>11.59654307545739</v>
      </c>
      <c r="AH45" s="28">
        <v>0.9095327902319523</v>
      </c>
      <c r="AI45" s="28">
        <v>23.875235743588746</v>
      </c>
      <c r="AJ45" s="28">
        <v>2.5012151731378687</v>
      </c>
      <c r="AK45" s="28">
        <v>0</v>
      </c>
      <c r="AL45" s="28">
        <v>13.642991853479284</v>
      </c>
      <c r="AM45" s="28">
        <v>25.466918126494665</v>
      </c>
      <c r="AN45" s="28">
        <v>1.9327571792428984</v>
      </c>
      <c r="AO45" s="28">
        <v>686.3561818287869</v>
      </c>
      <c r="AP45" s="28">
        <v>44.68079832014465</v>
      </c>
      <c r="AQ45" s="28">
        <v>5.116121945054731</v>
      </c>
      <c r="AR45" s="28">
        <v>1151.3548208348727</v>
      </c>
      <c r="AS45" s="28">
        <v>33.99378803491921</v>
      </c>
      <c r="AT45" s="28">
        <v>2951.5475959014643</v>
      </c>
      <c r="AU45" s="28">
        <v>296.39399801683743</v>
      </c>
      <c r="AV45" s="28">
        <v>0</v>
      </c>
      <c r="AW45" s="28">
        <v>0</v>
      </c>
      <c r="AX45" s="28">
        <v>8455.130509595007</v>
      </c>
      <c r="AY45" s="28">
        <v>0</v>
      </c>
      <c r="AZ45" s="28">
        <v>-8.072103513308576</v>
      </c>
      <c r="BA45" s="28">
        <v>8743.452404098536</v>
      </c>
      <c r="BB45" s="28">
        <v>11695</v>
      </c>
      <c r="BD45" s="28">
        <v>11695</v>
      </c>
      <c r="BE45" s="28">
        <f t="shared" si="2"/>
        <v>0</v>
      </c>
    </row>
    <row r="46" spans="1:57" ht="12.75">
      <c r="A46" s="1" t="s">
        <v>43</v>
      </c>
      <c r="B46" s="6" t="s">
        <v>400</v>
      </c>
      <c r="C46">
        <f t="shared" si="1"/>
        <v>42</v>
      </c>
      <c r="D46" s="28">
        <v>18.59447865495053</v>
      </c>
      <c r="E46" s="28">
        <v>5.0112779353767385</v>
      </c>
      <c r="F46" s="28">
        <v>0.7253165432782122</v>
      </c>
      <c r="G46" s="28">
        <v>0.5055236513757236</v>
      </c>
      <c r="H46" s="28">
        <v>9.824742268041238</v>
      </c>
      <c r="I46" s="28">
        <v>10.572038100509698</v>
      </c>
      <c r="J46" s="28">
        <v>29.6940196960262</v>
      </c>
      <c r="K46" s="28">
        <v>36.617495790954585</v>
      </c>
      <c r="L46" s="28">
        <v>17.82520353329182</v>
      </c>
      <c r="M46" s="28">
        <v>27.38619433105007</v>
      </c>
      <c r="N46" s="28">
        <v>73.93832883599714</v>
      </c>
      <c r="O46" s="28">
        <v>32.968933785373274</v>
      </c>
      <c r="P46" s="28">
        <v>17.033949122442863</v>
      </c>
      <c r="Q46" s="28">
        <v>35.80426209091538</v>
      </c>
      <c r="R46" s="28">
        <v>4.549712862381512</v>
      </c>
      <c r="S46" s="28">
        <v>5.384925851610968</v>
      </c>
      <c r="T46" s="28">
        <v>4.835443621854748</v>
      </c>
      <c r="U46" s="28">
        <v>19.803339560414216</v>
      </c>
      <c r="V46" s="28">
        <v>24.023363084941998</v>
      </c>
      <c r="W46" s="28">
        <v>45.145459996771145</v>
      </c>
      <c r="X46" s="28">
        <v>6.066283816508683</v>
      </c>
      <c r="Y46" s="28">
        <v>1.4286537973661755</v>
      </c>
      <c r="Z46" s="28">
        <v>7.84660624091884</v>
      </c>
      <c r="AA46" s="28">
        <v>3.3628312461080747</v>
      </c>
      <c r="AB46" s="28">
        <v>5.890449502986693</v>
      </c>
      <c r="AC46" s="28">
        <v>12.308401946539357</v>
      </c>
      <c r="AD46" s="28">
        <v>11.86881616273438</v>
      </c>
      <c r="AE46" s="28">
        <v>3.3628312461080747</v>
      </c>
      <c r="AF46" s="28">
        <v>12.198505500588114</v>
      </c>
      <c r="AG46" s="28">
        <v>45.69494222652737</v>
      </c>
      <c r="AH46" s="28">
        <v>20.352821790170438</v>
      </c>
      <c r="AI46" s="28">
        <v>3.121059065015337</v>
      </c>
      <c r="AJ46" s="28">
        <v>96.18136949652899</v>
      </c>
      <c r="AK46" s="28">
        <v>44.46410203187343</v>
      </c>
      <c r="AL46" s="28">
        <v>16.902073387301368</v>
      </c>
      <c r="AM46" s="28">
        <v>50.48642727000161</v>
      </c>
      <c r="AN46" s="28">
        <v>0.43958578380497704</v>
      </c>
      <c r="AO46" s="28">
        <v>67.19068705459074</v>
      </c>
      <c r="AP46" s="28">
        <v>53.91519638368044</v>
      </c>
      <c r="AQ46" s="28">
        <v>2.7913697271616043</v>
      </c>
      <c r="AR46" s="28">
        <v>0.48354436218547475</v>
      </c>
      <c r="AS46" s="28">
        <v>6.8355589381673925</v>
      </c>
      <c r="AT46" s="28">
        <v>893.4361262944255</v>
      </c>
      <c r="AU46" s="28">
        <v>35.76030351253488</v>
      </c>
      <c r="AV46" s="28">
        <v>0</v>
      </c>
      <c r="AW46" s="28">
        <v>0</v>
      </c>
      <c r="AX46" s="28">
        <v>31.38642496367536</v>
      </c>
      <c r="AY46" s="28">
        <v>0</v>
      </c>
      <c r="AZ46" s="28">
        <v>-7.582854770635855</v>
      </c>
      <c r="BA46" s="28">
        <v>59.56387370557439</v>
      </c>
      <c r="BB46" s="28">
        <v>953</v>
      </c>
      <c r="BD46" s="28">
        <v>953</v>
      </c>
      <c r="BE46" s="28">
        <f t="shared" si="2"/>
        <v>0</v>
      </c>
    </row>
    <row r="47" spans="1:57" ht="12.75">
      <c r="A47" s="1" t="s">
        <v>44</v>
      </c>
      <c r="B47" s="6" t="s">
        <v>401</v>
      </c>
      <c r="C47">
        <f t="shared" si="1"/>
        <v>43</v>
      </c>
      <c r="D47" s="28">
        <v>0</v>
      </c>
      <c r="E47" s="28">
        <v>0</v>
      </c>
      <c r="F47" s="28">
        <v>0</v>
      </c>
      <c r="G47" s="28">
        <v>0.002999000333222259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0.008997000999666778</v>
      </c>
      <c r="P47" s="28">
        <v>0.002999000333222259</v>
      </c>
      <c r="Q47" s="28">
        <v>0.0023325558147284237</v>
      </c>
      <c r="R47" s="28">
        <v>0</v>
      </c>
      <c r="S47" s="28">
        <v>0</v>
      </c>
      <c r="T47" s="28">
        <v>0</v>
      </c>
      <c r="U47" s="28">
        <v>0</v>
      </c>
      <c r="V47" s="28">
        <v>0.017994001999333556</v>
      </c>
      <c r="W47" s="28">
        <v>0.0026657780739753416</v>
      </c>
      <c r="X47" s="28">
        <v>1.4221926024658447</v>
      </c>
      <c r="Y47" s="28">
        <v>0.27424191936021325</v>
      </c>
      <c r="Z47" s="28">
        <v>0.009996667777407531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0.0016661112962345886</v>
      </c>
      <c r="AP47" s="28">
        <v>0</v>
      </c>
      <c r="AQ47" s="28">
        <v>0</v>
      </c>
      <c r="AR47" s="28">
        <v>0</v>
      </c>
      <c r="AS47" s="28">
        <v>0</v>
      </c>
      <c r="AT47" s="28">
        <v>1.7460846384538486</v>
      </c>
      <c r="AU47" s="28">
        <v>0.34255248250583137</v>
      </c>
      <c r="AV47" s="28">
        <v>0</v>
      </c>
      <c r="AW47" s="28">
        <v>0</v>
      </c>
      <c r="AX47" s="28">
        <v>0.006664445184938354</v>
      </c>
      <c r="AY47" s="28">
        <v>0</v>
      </c>
      <c r="AZ47" s="28">
        <v>-0.09530156614461846</v>
      </c>
      <c r="BA47" s="28">
        <v>0.2539153615461513</v>
      </c>
      <c r="BB47" s="28">
        <v>2</v>
      </c>
      <c r="BD47" s="28">
        <v>2</v>
      </c>
      <c r="BE47" s="28">
        <f t="shared" si="2"/>
        <v>0</v>
      </c>
    </row>
    <row r="48" spans="1:57" ht="12.75">
      <c r="A48" s="1" t="s">
        <v>45</v>
      </c>
      <c r="B48" s="6" t="s">
        <v>402</v>
      </c>
      <c r="C48">
        <f t="shared" si="1"/>
        <v>44</v>
      </c>
      <c r="D48" s="28">
        <v>0</v>
      </c>
      <c r="E48" s="28">
        <v>0</v>
      </c>
      <c r="F48" s="28">
        <v>0</v>
      </c>
      <c r="G48" s="28">
        <v>6.171482486142234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8.277391201792664</v>
      </c>
      <c r="Q48" s="28">
        <v>0</v>
      </c>
      <c r="R48" s="28">
        <v>0.14624366080905768</v>
      </c>
      <c r="S48" s="28">
        <v>0</v>
      </c>
      <c r="T48" s="28">
        <v>0</v>
      </c>
      <c r="U48" s="28">
        <v>3.334355466446515</v>
      </c>
      <c r="V48" s="28">
        <v>0.818964500530723</v>
      </c>
      <c r="W48" s="28">
        <v>0</v>
      </c>
      <c r="X48" s="28">
        <v>29.102488501002476</v>
      </c>
      <c r="Y48" s="28">
        <v>131.3268074065338</v>
      </c>
      <c r="Z48" s="28">
        <v>0.4679797145889846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0.6727208397216653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0.9067106970161576</v>
      </c>
      <c r="AP48" s="28">
        <v>0</v>
      </c>
      <c r="AQ48" s="28">
        <v>0</v>
      </c>
      <c r="AR48" s="28">
        <v>0</v>
      </c>
      <c r="AS48" s="28">
        <v>32.08585918150725</v>
      </c>
      <c r="AT48" s="28">
        <v>213.31100365609151</v>
      </c>
      <c r="AU48" s="28">
        <v>20.298620120297205</v>
      </c>
      <c r="AV48" s="28">
        <v>0</v>
      </c>
      <c r="AW48" s="28">
        <v>0</v>
      </c>
      <c r="AX48" s="28">
        <v>0</v>
      </c>
      <c r="AY48" s="28">
        <v>0</v>
      </c>
      <c r="AZ48" s="28">
        <v>14.390376223611275</v>
      </c>
      <c r="BA48" s="28">
        <v>34.68899634390848</v>
      </c>
      <c r="BB48" s="28">
        <v>248</v>
      </c>
      <c r="BD48" s="28">
        <v>248</v>
      </c>
      <c r="BE48" s="28">
        <f t="shared" si="2"/>
        <v>0</v>
      </c>
    </row>
    <row r="49" spans="1:57" ht="12.75">
      <c r="A49" s="1" t="s">
        <v>46</v>
      </c>
      <c r="B49" s="6" t="s">
        <v>403</v>
      </c>
      <c r="C49">
        <f t="shared" si="1"/>
        <v>45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D49" s="28">
        <v>0</v>
      </c>
      <c r="BE49" s="28">
        <f t="shared" si="2"/>
        <v>0</v>
      </c>
    </row>
    <row r="50" spans="1:57" ht="12.75">
      <c r="A50" s="1" t="s">
        <v>47</v>
      </c>
      <c r="B50" s="6" t="s">
        <v>404</v>
      </c>
      <c r="C50">
        <f t="shared" si="1"/>
        <v>46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0.20682163806213338</v>
      </c>
      <c r="P50" s="28">
        <v>10.57375624592657</v>
      </c>
      <c r="Q50" s="28">
        <v>0</v>
      </c>
      <c r="R50" s="28">
        <v>3.4384097327829672</v>
      </c>
      <c r="S50" s="28">
        <v>0</v>
      </c>
      <c r="T50" s="28">
        <v>0.18096893330436672</v>
      </c>
      <c r="U50" s="28">
        <v>0</v>
      </c>
      <c r="V50" s="28">
        <v>0.07755811427330002</v>
      </c>
      <c r="W50" s="28">
        <v>0.15511622854660004</v>
      </c>
      <c r="X50" s="28">
        <v>11.03910493156637</v>
      </c>
      <c r="Y50" s="28">
        <v>70.42276776015643</v>
      </c>
      <c r="Z50" s="28">
        <v>2.714533999565501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2.171627199652401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0.8789919617640669</v>
      </c>
      <c r="AP50" s="28">
        <v>0</v>
      </c>
      <c r="AQ50" s="28">
        <v>0</v>
      </c>
      <c r="AR50" s="28">
        <v>0</v>
      </c>
      <c r="AS50" s="28">
        <v>11.685422550510536</v>
      </c>
      <c r="AT50" s="28">
        <v>113.54507929611124</v>
      </c>
      <c r="AU50" s="28">
        <v>3.8003475993917006</v>
      </c>
      <c r="AV50" s="28">
        <v>0</v>
      </c>
      <c r="AW50" s="28">
        <v>0</v>
      </c>
      <c r="AX50" s="28">
        <v>0</v>
      </c>
      <c r="AY50" s="28">
        <v>0</v>
      </c>
      <c r="AZ50" s="28">
        <v>1.654573104497067</v>
      </c>
      <c r="BA50" s="28">
        <v>5.454920703888768</v>
      </c>
      <c r="BB50" s="28">
        <v>119</v>
      </c>
      <c r="BD50" s="28">
        <v>119</v>
      </c>
      <c r="BE50" s="28">
        <f t="shared" si="2"/>
        <v>0</v>
      </c>
    </row>
    <row r="51" spans="1:57" ht="12.75">
      <c r="A51" s="1" t="s">
        <v>48</v>
      </c>
      <c r="B51" s="6" t="s">
        <v>405</v>
      </c>
      <c r="C51">
        <f t="shared" si="1"/>
        <v>47</v>
      </c>
      <c r="D51" s="28">
        <v>12.646491736735285</v>
      </c>
      <c r="E51" s="28">
        <v>9.87373151638156</v>
      </c>
      <c r="F51" s="28">
        <v>0</v>
      </c>
      <c r="G51" s="28">
        <v>3.403957668889533</v>
      </c>
      <c r="H51" s="28">
        <v>0</v>
      </c>
      <c r="I51" s="28">
        <v>0</v>
      </c>
      <c r="J51" s="28">
        <v>0</v>
      </c>
      <c r="K51" s="28">
        <v>5.3200927805160925</v>
      </c>
      <c r="L51" s="28">
        <v>0.4733980864018556</v>
      </c>
      <c r="M51" s="28">
        <v>0</v>
      </c>
      <c r="N51" s="28">
        <v>0</v>
      </c>
      <c r="O51" s="28">
        <v>0</v>
      </c>
      <c r="P51" s="28">
        <v>3.764641925195709</v>
      </c>
      <c r="Q51" s="28">
        <v>9.31016236590316</v>
      </c>
      <c r="R51" s="28">
        <v>5.410263844592635</v>
      </c>
      <c r="S51" s="28">
        <v>2.29936213395187</v>
      </c>
      <c r="T51" s="28">
        <v>0</v>
      </c>
      <c r="U51" s="28">
        <v>0.4959408524209916</v>
      </c>
      <c r="V51" s="28">
        <v>1.0369672368802552</v>
      </c>
      <c r="W51" s="28">
        <v>5.793490866917947</v>
      </c>
      <c r="X51" s="28">
        <v>55.61300376920847</v>
      </c>
      <c r="Y51" s="28">
        <v>129.23767758770657</v>
      </c>
      <c r="Z51" s="28">
        <v>11.83495216004639</v>
      </c>
      <c r="AA51" s="28">
        <v>0</v>
      </c>
      <c r="AB51" s="28">
        <v>12.939547694984054</v>
      </c>
      <c r="AC51" s="28">
        <v>0</v>
      </c>
      <c r="AD51" s="28">
        <v>0</v>
      </c>
      <c r="AE51" s="28">
        <v>0.6988257465932154</v>
      </c>
      <c r="AF51" s="28">
        <v>0.20288489417222383</v>
      </c>
      <c r="AG51" s="28">
        <v>0.4733980864018556</v>
      </c>
      <c r="AH51" s="28">
        <v>0.9242534067845752</v>
      </c>
      <c r="AI51" s="28">
        <v>0</v>
      </c>
      <c r="AJ51" s="28">
        <v>4.756523630037692</v>
      </c>
      <c r="AK51" s="28">
        <v>16.929617280371122</v>
      </c>
      <c r="AL51" s="28">
        <v>9.715932154247609</v>
      </c>
      <c r="AM51" s="28">
        <v>0</v>
      </c>
      <c r="AN51" s="28">
        <v>0</v>
      </c>
      <c r="AO51" s="28">
        <v>29.936793273412583</v>
      </c>
      <c r="AP51" s="28">
        <v>0</v>
      </c>
      <c r="AQ51" s="28">
        <v>0.27051319222963177</v>
      </c>
      <c r="AR51" s="28">
        <v>0.5861119164975356</v>
      </c>
      <c r="AS51" s="28">
        <v>6.289431719338939</v>
      </c>
      <c r="AT51" s="28">
        <v>340.2379675268194</v>
      </c>
      <c r="AU51" s="28">
        <v>36.699623079153376</v>
      </c>
      <c r="AV51" s="28">
        <v>0</v>
      </c>
      <c r="AW51" s="28">
        <v>0</v>
      </c>
      <c r="AX51" s="28">
        <v>244.04798492316613</v>
      </c>
      <c r="AY51" s="28">
        <v>0</v>
      </c>
      <c r="AZ51" s="28">
        <v>1.0144244708611192</v>
      </c>
      <c r="BA51" s="28">
        <v>281.7620324731806</v>
      </c>
      <c r="BB51" s="28">
        <v>622</v>
      </c>
      <c r="BD51" s="28">
        <v>622</v>
      </c>
      <c r="BE51" s="28">
        <f t="shared" si="2"/>
        <v>0</v>
      </c>
    </row>
    <row r="52" spans="1:57" ht="12.75">
      <c r="A52" s="1" t="s">
        <v>49</v>
      </c>
      <c r="B52" s="6" t="s">
        <v>263</v>
      </c>
      <c r="C52">
        <f t="shared" si="1"/>
        <v>48</v>
      </c>
      <c r="D52" s="28">
        <v>0</v>
      </c>
      <c r="E52" s="28">
        <v>0.7386436752026767</v>
      </c>
      <c r="F52" s="28">
        <v>0</v>
      </c>
      <c r="G52" s="28">
        <v>0</v>
      </c>
      <c r="H52" s="28">
        <v>0</v>
      </c>
      <c r="I52" s="28">
        <v>0</v>
      </c>
      <c r="J52" s="28">
        <v>1.1695191524042379</v>
      </c>
      <c r="K52" s="28">
        <v>0.06155363960022305</v>
      </c>
      <c r="L52" s="28">
        <v>0</v>
      </c>
      <c r="M52" s="28">
        <v>0</v>
      </c>
      <c r="N52" s="28">
        <v>0</v>
      </c>
      <c r="O52" s="28">
        <v>4.124093853214944</v>
      </c>
      <c r="P52" s="28">
        <v>0.1231072792004461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15.819285377257325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2.462145584008922</v>
      </c>
      <c r="AJ52" s="28">
        <v>2.646806502809591</v>
      </c>
      <c r="AK52" s="28">
        <v>17.3581263672629</v>
      </c>
      <c r="AL52" s="28">
        <v>36.13198644533093</v>
      </c>
      <c r="AM52" s="28">
        <v>5.108952086818514</v>
      </c>
      <c r="AN52" s="28">
        <v>17.78900184446446</v>
      </c>
      <c r="AO52" s="28">
        <v>88.39102646592029</v>
      </c>
      <c r="AP52" s="28">
        <v>43.641530476558145</v>
      </c>
      <c r="AQ52" s="28">
        <v>0</v>
      </c>
      <c r="AR52" s="28">
        <v>7.571097670827435</v>
      </c>
      <c r="AS52" s="28">
        <v>0</v>
      </c>
      <c r="AT52" s="28">
        <v>243.13687642088104</v>
      </c>
      <c r="AU52" s="28">
        <v>39.5174366233432</v>
      </c>
      <c r="AV52" s="28">
        <v>0</v>
      </c>
      <c r="AW52" s="28">
        <v>0</v>
      </c>
      <c r="AX52" s="28">
        <v>2585.9915068845708</v>
      </c>
      <c r="AY52" s="28">
        <v>0</v>
      </c>
      <c r="AZ52" s="28">
        <v>1.354180071204907</v>
      </c>
      <c r="BA52" s="28">
        <v>2626.8631235791186</v>
      </c>
      <c r="BB52" s="28">
        <v>2870</v>
      </c>
      <c r="BD52" s="28">
        <v>2870</v>
      </c>
      <c r="BE52" s="28">
        <f t="shared" si="2"/>
        <v>0</v>
      </c>
    </row>
    <row r="53" spans="1:57" ht="12.75">
      <c r="A53" s="1" t="s">
        <v>50</v>
      </c>
      <c r="B53" s="6" t="s">
        <v>406</v>
      </c>
      <c r="C53">
        <f t="shared" si="1"/>
        <v>49</v>
      </c>
      <c r="D53" s="28">
        <v>0</v>
      </c>
      <c r="E53" s="28">
        <v>0.7961112120661458</v>
      </c>
      <c r="F53" s="28">
        <v>0</v>
      </c>
      <c r="G53" s="28">
        <v>0</v>
      </c>
      <c r="H53" s="28">
        <v>0</v>
      </c>
      <c r="I53" s="28">
        <v>0</v>
      </c>
      <c r="J53" s="28">
        <v>2.0208976921679085</v>
      </c>
      <c r="K53" s="28">
        <v>2.5720516082137013</v>
      </c>
      <c r="L53" s="28">
        <v>0</v>
      </c>
      <c r="M53" s="28">
        <v>1.0410685080864983</v>
      </c>
      <c r="N53" s="28">
        <v>5.695257132473197</v>
      </c>
      <c r="O53" s="28">
        <v>0</v>
      </c>
      <c r="P53" s="28">
        <v>0.24495729602035252</v>
      </c>
      <c r="Q53" s="28">
        <v>2.5108122842086136</v>
      </c>
      <c r="R53" s="28">
        <v>0.06123932400508813</v>
      </c>
      <c r="S53" s="28">
        <v>0</v>
      </c>
      <c r="T53" s="28">
        <v>0.12247864801017626</v>
      </c>
      <c r="U53" s="28">
        <v>0</v>
      </c>
      <c r="V53" s="28">
        <v>0.1837179720152644</v>
      </c>
      <c r="W53" s="28">
        <v>0</v>
      </c>
      <c r="X53" s="28">
        <v>0</v>
      </c>
      <c r="Y53" s="28">
        <v>4.531709976376522</v>
      </c>
      <c r="Z53" s="28">
        <v>390.1557332364165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0.3061966200254407</v>
      </c>
      <c r="AP53" s="28">
        <v>0</v>
      </c>
      <c r="AQ53" s="28">
        <v>0</v>
      </c>
      <c r="AR53" s="28">
        <v>0.06123932400508813</v>
      </c>
      <c r="AS53" s="28">
        <v>9.247137924768309</v>
      </c>
      <c r="AT53" s="28">
        <v>419.5506087588588</v>
      </c>
      <c r="AU53" s="28">
        <v>492.05796838088315</v>
      </c>
      <c r="AV53" s="28">
        <v>0</v>
      </c>
      <c r="AW53" s="28">
        <v>0</v>
      </c>
      <c r="AX53" s="28">
        <v>1114.5556968926041</v>
      </c>
      <c r="AY53" s="28">
        <v>0</v>
      </c>
      <c r="AZ53" s="28">
        <v>-4.164274032345993</v>
      </c>
      <c r="BA53" s="28">
        <v>1602.4493912411413</v>
      </c>
      <c r="BB53" s="28">
        <v>2022</v>
      </c>
      <c r="BD53" s="28">
        <v>2022</v>
      </c>
      <c r="BE53" s="28">
        <f t="shared" si="2"/>
        <v>0</v>
      </c>
    </row>
    <row r="54" spans="1:57" ht="12.75">
      <c r="A54" s="1" t="s">
        <v>51</v>
      </c>
      <c r="B54" s="6" t="s">
        <v>407</v>
      </c>
      <c r="C54">
        <f t="shared" si="1"/>
        <v>50</v>
      </c>
      <c r="D54" s="28">
        <v>0</v>
      </c>
      <c r="E54" s="28">
        <v>0.028089887640449437</v>
      </c>
      <c r="F54" s="28">
        <v>0</v>
      </c>
      <c r="G54" s="28">
        <v>0.08426966292134831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0.056179775280898875</v>
      </c>
      <c r="Q54" s="28">
        <v>0.056179775280898875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0.14044943820224717</v>
      </c>
      <c r="AA54" s="28">
        <v>40.78651685393258</v>
      </c>
      <c r="AB54" s="28">
        <v>0.14044943820224717</v>
      </c>
      <c r="AC54" s="28">
        <v>0.056179775280898875</v>
      </c>
      <c r="AD54" s="28">
        <v>0.028089887640449437</v>
      </c>
      <c r="AE54" s="28">
        <v>0</v>
      </c>
      <c r="AF54" s="28">
        <v>0</v>
      </c>
      <c r="AG54" s="28">
        <v>6.882022471910113</v>
      </c>
      <c r="AH54" s="28">
        <v>0</v>
      </c>
      <c r="AI54" s="28">
        <v>0</v>
      </c>
      <c r="AJ54" s="28">
        <v>1.7696629213483146</v>
      </c>
      <c r="AK54" s="28">
        <v>12.52808988764045</v>
      </c>
      <c r="AL54" s="28">
        <v>1.1797752808988764</v>
      </c>
      <c r="AM54" s="28">
        <v>0.2247191011235955</v>
      </c>
      <c r="AN54" s="28">
        <v>0.9831460674157303</v>
      </c>
      <c r="AO54" s="28">
        <v>15.898876404494382</v>
      </c>
      <c r="AP54" s="28">
        <v>0.3651685393258427</v>
      </c>
      <c r="AQ54" s="28">
        <v>0.028089887640449437</v>
      </c>
      <c r="AR54" s="28">
        <v>9.129213483146067</v>
      </c>
      <c r="AS54" s="28">
        <v>4.915730337078652</v>
      </c>
      <c r="AT54" s="28">
        <v>95.2808988764045</v>
      </c>
      <c r="AU54" s="28">
        <v>26.573033707865168</v>
      </c>
      <c r="AV54" s="28">
        <v>0</v>
      </c>
      <c r="AW54" s="28">
        <v>0</v>
      </c>
      <c r="AX54" s="28">
        <v>152.13483146067415</v>
      </c>
      <c r="AY54" s="28">
        <v>0</v>
      </c>
      <c r="AZ54" s="28">
        <v>6.01123595505618</v>
      </c>
      <c r="BA54" s="28">
        <v>184.7191011235955</v>
      </c>
      <c r="BB54" s="28">
        <v>280</v>
      </c>
      <c r="BD54" s="28">
        <v>280</v>
      </c>
      <c r="BE54" s="28">
        <f t="shared" si="2"/>
        <v>0</v>
      </c>
    </row>
    <row r="55" spans="1:57" ht="12.75">
      <c r="A55" s="1" t="s">
        <v>52</v>
      </c>
      <c r="B55" s="6" t="s">
        <v>408</v>
      </c>
      <c r="C55">
        <f t="shared" si="1"/>
        <v>51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9.695276298499204</v>
      </c>
      <c r="AC55" s="28">
        <v>0.661041565806764</v>
      </c>
      <c r="AD55" s="28">
        <v>0.11017359430112733</v>
      </c>
      <c r="AE55" s="28">
        <v>0</v>
      </c>
      <c r="AF55" s="28">
        <v>0</v>
      </c>
      <c r="AG55" s="28">
        <v>0.4406943772045093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43.849090531848674</v>
      </c>
      <c r="AP55" s="28">
        <v>0</v>
      </c>
      <c r="AQ55" s="28">
        <v>0</v>
      </c>
      <c r="AR55" s="28">
        <v>33.38259907324158</v>
      </c>
      <c r="AS55" s="28">
        <v>20.93298291721419</v>
      </c>
      <c r="AT55" s="28">
        <v>109.07185835811605</v>
      </c>
      <c r="AU55" s="28">
        <v>14.322567259146552</v>
      </c>
      <c r="AV55" s="28">
        <v>0</v>
      </c>
      <c r="AW55" s="28">
        <v>0</v>
      </c>
      <c r="AX55" s="28">
        <v>1475.8854692579016</v>
      </c>
      <c r="AY55" s="28">
        <v>0</v>
      </c>
      <c r="AZ55" s="28">
        <v>-6.279894875164257</v>
      </c>
      <c r="BA55" s="28">
        <v>1483.928141641884</v>
      </c>
      <c r="BB55" s="28">
        <v>1593</v>
      </c>
      <c r="BD55" s="28">
        <v>1593</v>
      </c>
      <c r="BE55" s="28">
        <f t="shared" si="2"/>
        <v>0</v>
      </c>
    </row>
    <row r="56" spans="1:57" ht="12.75">
      <c r="A56" s="1" t="s">
        <v>53</v>
      </c>
      <c r="B56" s="6" t="s">
        <v>409</v>
      </c>
      <c r="C56">
        <f t="shared" si="1"/>
        <v>52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0.04002983590253605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0.23731974142217802</v>
      </c>
      <c r="AC56" s="28">
        <v>0</v>
      </c>
      <c r="AD56" s="28">
        <v>0.002859273993038289</v>
      </c>
      <c r="AE56" s="28">
        <v>0</v>
      </c>
      <c r="AF56" s="28">
        <v>0</v>
      </c>
      <c r="AG56" s="28">
        <v>10.850944803580308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1.0979612133267032</v>
      </c>
      <c r="AP56" s="28">
        <v>0</v>
      </c>
      <c r="AQ56" s="28">
        <v>0</v>
      </c>
      <c r="AR56" s="28">
        <v>0.13152660367976132</v>
      </c>
      <c r="AS56" s="28">
        <v>0.23446046742913973</v>
      </c>
      <c r="AT56" s="28">
        <v>12.595101939333667</v>
      </c>
      <c r="AU56" s="28">
        <v>0.011437095972153156</v>
      </c>
      <c r="AV56" s="28">
        <v>0</v>
      </c>
      <c r="AW56" s="28">
        <v>0</v>
      </c>
      <c r="AX56" s="28">
        <v>11.06539035305818</v>
      </c>
      <c r="AY56" s="28">
        <v>0</v>
      </c>
      <c r="AZ56" s="28">
        <v>-0.671929388363998</v>
      </c>
      <c r="BA56" s="28">
        <v>10.404898060666335</v>
      </c>
      <c r="BB56" s="28">
        <v>23</v>
      </c>
      <c r="BD56" s="28">
        <v>23</v>
      </c>
      <c r="BE56" s="28">
        <f t="shared" si="2"/>
        <v>0</v>
      </c>
    </row>
    <row r="57" spans="1:57" ht="12.75">
      <c r="A57" s="1" t="s">
        <v>54</v>
      </c>
      <c r="B57" s="6" t="s">
        <v>410</v>
      </c>
      <c r="C57">
        <f t="shared" si="1"/>
        <v>53</v>
      </c>
      <c r="D57" s="28">
        <v>1072.350285457893</v>
      </c>
      <c r="E57" s="28">
        <v>0.9364875527981062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7.635975430507636</v>
      </c>
      <c r="R57" s="28">
        <v>0</v>
      </c>
      <c r="S57" s="28">
        <v>0</v>
      </c>
      <c r="T57" s="28">
        <v>0</v>
      </c>
      <c r="U57" s="28">
        <v>0.1440750081227856</v>
      </c>
      <c r="V57" s="28">
        <v>0.9364875527981062</v>
      </c>
      <c r="W57" s="28">
        <v>0</v>
      </c>
      <c r="X57" s="28">
        <v>0</v>
      </c>
      <c r="Y57" s="28">
        <v>0</v>
      </c>
      <c r="Z57" s="28">
        <v>0</v>
      </c>
      <c r="AA57" s="28">
        <v>1.008525056859499</v>
      </c>
      <c r="AB57" s="28">
        <v>95.01746785697709</v>
      </c>
      <c r="AC57" s="28">
        <v>23.124038803707084</v>
      </c>
      <c r="AD57" s="28">
        <v>10.805625609208919</v>
      </c>
      <c r="AE57" s="28">
        <v>1.008525056859499</v>
      </c>
      <c r="AF57" s="28">
        <v>7.635975430507636</v>
      </c>
      <c r="AG57" s="28">
        <v>184.41601039716554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87.66964244271502</v>
      </c>
      <c r="AP57" s="28">
        <v>0</v>
      </c>
      <c r="AQ57" s="28">
        <v>0</v>
      </c>
      <c r="AR57" s="28">
        <v>11.021738121393097</v>
      </c>
      <c r="AS57" s="28">
        <v>17.79326350316402</v>
      </c>
      <c r="AT57" s="28">
        <v>1521.504123280677</v>
      </c>
      <c r="AU57" s="28">
        <v>601.1529713923228</v>
      </c>
      <c r="AV57" s="28">
        <v>0</v>
      </c>
      <c r="AW57" s="28">
        <v>0</v>
      </c>
      <c r="AX57" s="28">
        <v>2489.616140361735</v>
      </c>
      <c r="AY57" s="28">
        <v>0</v>
      </c>
      <c r="AZ57" s="28">
        <v>43.72676496526542</v>
      </c>
      <c r="BA57" s="28">
        <v>3134.495876719323</v>
      </c>
      <c r="BB57" s="28">
        <v>4656</v>
      </c>
      <c r="BD57" s="28">
        <v>4656</v>
      </c>
      <c r="BE57" s="28">
        <f t="shared" si="2"/>
        <v>0</v>
      </c>
    </row>
    <row r="58" spans="1:57" ht="12.75">
      <c r="A58" s="1" t="s">
        <v>55</v>
      </c>
      <c r="B58" s="6" t="s">
        <v>411</v>
      </c>
      <c r="C58">
        <f t="shared" si="1"/>
        <v>54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0.4735818724642119</v>
      </c>
      <c r="P58" s="28">
        <v>0</v>
      </c>
      <c r="Q58" s="28">
        <v>0</v>
      </c>
      <c r="R58" s="28">
        <v>0</v>
      </c>
      <c r="S58" s="28">
        <v>0</v>
      </c>
      <c r="T58" s="28">
        <v>1.0763224374186633</v>
      </c>
      <c r="U58" s="28">
        <v>0.17221158998698613</v>
      </c>
      <c r="V58" s="28">
        <v>43.52647936921075</v>
      </c>
      <c r="W58" s="28">
        <v>0.04305289749674653</v>
      </c>
      <c r="X58" s="28">
        <v>0</v>
      </c>
      <c r="Y58" s="28">
        <v>1.11937533491541</v>
      </c>
      <c r="Z58" s="28">
        <v>133.5931409324045</v>
      </c>
      <c r="AA58" s="28">
        <v>0</v>
      </c>
      <c r="AB58" s="28">
        <v>2.712332542295032</v>
      </c>
      <c r="AC58" s="28">
        <v>194.59909668529434</v>
      </c>
      <c r="AD58" s="28">
        <v>0</v>
      </c>
      <c r="AE58" s="28">
        <v>0</v>
      </c>
      <c r="AF58" s="28">
        <v>12.829763454030468</v>
      </c>
      <c r="AG58" s="28">
        <v>41.71825767434739</v>
      </c>
      <c r="AH58" s="28">
        <v>4.176131057184414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97.17038965015693</v>
      </c>
      <c r="AP58" s="28">
        <v>0</v>
      </c>
      <c r="AQ58" s="28">
        <v>0</v>
      </c>
      <c r="AR58" s="28">
        <v>49.941361096225975</v>
      </c>
      <c r="AS58" s="28">
        <v>43.91395544668146</v>
      </c>
      <c r="AT58" s="28">
        <v>627.0654520401133</v>
      </c>
      <c r="AU58" s="28">
        <v>516.2472938834877</v>
      </c>
      <c r="AV58" s="28">
        <v>0</v>
      </c>
      <c r="AW58" s="28">
        <v>0</v>
      </c>
      <c r="AX58" s="28">
        <v>1678.8046849881343</v>
      </c>
      <c r="AY58" s="28">
        <v>0</v>
      </c>
      <c r="AZ58" s="28">
        <v>-10.117430911735436</v>
      </c>
      <c r="BA58" s="28">
        <v>2184.934547959887</v>
      </c>
      <c r="BB58" s="28">
        <v>2812</v>
      </c>
      <c r="BD58" s="28">
        <v>2812</v>
      </c>
      <c r="BE58" s="28">
        <f t="shared" si="2"/>
        <v>0</v>
      </c>
    </row>
    <row r="59" spans="1:57" ht="12.75">
      <c r="A59" s="1" t="s">
        <v>56</v>
      </c>
      <c r="B59" s="6" t="s">
        <v>412</v>
      </c>
      <c r="C59">
        <f t="shared" si="1"/>
        <v>55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0.07684737144263101</v>
      </c>
      <c r="AC59" s="28">
        <v>65.51238415484293</v>
      </c>
      <c r="AD59" s="28">
        <v>0</v>
      </c>
      <c r="AE59" s="28">
        <v>0</v>
      </c>
      <c r="AF59" s="28">
        <v>0</v>
      </c>
      <c r="AG59" s="28">
        <v>13.333018945296482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31.891659148691875</v>
      </c>
      <c r="AP59" s="28">
        <v>0</v>
      </c>
      <c r="AQ59" s="28">
        <v>0</v>
      </c>
      <c r="AR59" s="28">
        <v>21.325145575330104</v>
      </c>
      <c r="AS59" s="28">
        <v>6.032518658246534</v>
      </c>
      <c r="AT59" s="28">
        <v>138.17157385385056</v>
      </c>
      <c r="AU59" s="28">
        <v>318.5707783154269</v>
      </c>
      <c r="AV59" s="28">
        <v>0</v>
      </c>
      <c r="AW59" s="28">
        <v>0</v>
      </c>
      <c r="AX59" s="28">
        <v>460.43102599852375</v>
      </c>
      <c r="AY59" s="28">
        <v>0</v>
      </c>
      <c r="AZ59" s="28">
        <v>19.826621832198803</v>
      </c>
      <c r="BA59" s="28">
        <v>798.8284261461495</v>
      </c>
      <c r="BB59" s="28">
        <v>937</v>
      </c>
      <c r="BD59" s="28">
        <v>937</v>
      </c>
      <c r="BE59" s="28">
        <f t="shared" si="2"/>
        <v>0</v>
      </c>
    </row>
    <row r="60" spans="1:57" ht="12.75">
      <c r="A60" s="1" t="s">
        <v>57</v>
      </c>
      <c r="B60" s="6" t="s">
        <v>413</v>
      </c>
      <c r="C60">
        <f t="shared" si="1"/>
        <v>56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1.2059724349157734</v>
      </c>
      <c r="AB60" s="28">
        <v>0</v>
      </c>
      <c r="AC60" s="28">
        <v>0</v>
      </c>
      <c r="AD60" s="28">
        <v>202.1343797856049</v>
      </c>
      <c r="AE60" s="28">
        <v>0</v>
      </c>
      <c r="AF60" s="28">
        <v>0</v>
      </c>
      <c r="AG60" s="28">
        <v>62.77756508422665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38.45712098009188</v>
      </c>
      <c r="AP60" s="28">
        <v>0</v>
      </c>
      <c r="AQ60" s="28">
        <v>0</v>
      </c>
      <c r="AR60" s="28">
        <v>25.526416539050537</v>
      </c>
      <c r="AS60" s="28">
        <v>39.79709035222052</v>
      </c>
      <c r="AT60" s="28">
        <v>369.89854517611025</v>
      </c>
      <c r="AU60" s="28">
        <v>0</v>
      </c>
      <c r="AV60" s="28">
        <v>0</v>
      </c>
      <c r="AW60" s="28">
        <v>0</v>
      </c>
      <c r="AX60" s="28">
        <v>683.3843797856049</v>
      </c>
      <c r="AY60" s="28">
        <v>0</v>
      </c>
      <c r="AZ60" s="28">
        <v>-3.282924961715161</v>
      </c>
      <c r="BA60" s="28">
        <v>680.1014548238898</v>
      </c>
      <c r="BB60" s="28">
        <v>1050</v>
      </c>
      <c r="BD60" s="28">
        <v>1050</v>
      </c>
      <c r="BE60" s="28">
        <f t="shared" si="2"/>
        <v>0</v>
      </c>
    </row>
    <row r="61" spans="1:57" ht="12.75">
      <c r="A61" s="1" t="s">
        <v>58</v>
      </c>
      <c r="B61" s="6" t="s">
        <v>414</v>
      </c>
      <c r="C61">
        <f t="shared" si="1"/>
        <v>57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0.2873140857392826</v>
      </c>
      <c r="V61" s="28">
        <v>8.260279965004376</v>
      </c>
      <c r="W61" s="28">
        <v>0</v>
      </c>
      <c r="X61" s="28">
        <v>0</v>
      </c>
      <c r="Y61" s="28">
        <v>0</v>
      </c>
      <c r="Z61" s="28">
        <v>0</v>
      </c>
      <c r="AA61" s="28">
        <v>2.442169728783902</v>
      </c>
      <c r="AB61" s="28">
        <v>1.3647419072615923</v>
      </c>
      <c r="AC61" s="28">
        <v>0</v>
      </c>
      <c r="AD61" s="28">
        <v>121.82117235345582</v>
      </c>
      <c r="AE61" s="28">
        <v>0</v>
      </c>
      <c r="AF61" s="28">
        <v>0.21548556430446195</v>
      </c>
      <c r="AG61" s="28">
        <v>17.66981627296588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48.84339457567804</v>
      </c>
      <c r="AP61" s="28">
        <v>0</v>
      </c>
      <c r="AQ61" s="28">
        <v>0</v>
      </c>
      <c r="AR61" s="28">
        <v>48.84339457567804</v>
      </c>
      <c r="AS61" s="28">
        <v>23.27244094488189</v>
      </c>
      <c r="AT61" s="28">
        <v>273.0202099737533</v>
      </c>
      <c r="AU61" s="28">
        <v>26.50472440944882</v>
      </c>
      <c r="AV61" s="28">
        <v>0</v>
      </c>
      <c r="AW61" s="28">
        <v>0</v>
      </c>
      <c r="AX61" s="28">
        <v>1353.8958005249344</v>
      </c>
      <c r="AY61" s="28">
        <v>0</v>
      </c>
      <c r="AZ61" s="28">
        <v>-11.420734908136483</v>
      </c>
      <c r="BA61" s="28">
        <v>1368.9797900262467</v>
      </c>
      <c r="BB61" s="28">
        <v>1642</v>
      </c>
      <c r="BD61" s="28">
        <v>1642</v>
      </c>
      <c r="BE61" s="28">
        <f t="shared" si="2"/>
        <v>0</v>
      </c>
    </row>
    <row r="62" spans="1:57" ht="12.75">
      <c r="A62" s="1" t="s">
        <v>59</v>
      </c>
      <c r="B62" s="6" t="s">
        <v>149</v>
      </c>
      <c r="C62">
        <f t="shared" si="1"/>
        <v>58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0.6271875082985899</v>
      </c>
      <c r="R62" s="28">
        <v>0</v>
      </c>
      <c r="S62" s="28">
        <v>2.36795283745386</v>
      </c>
      <c r="T62" s="28">
        <v>0.051198980269272644</v>
      </c>
      <c r="U62" s="28">
        <v>0.0319993626682954</v>
      </c>
      <c r="V62" s="28">
        <v>0.9343813899142258</v>
      </c>
      <c r="W62" s="28">
        <v>0</v>
      </c>
      <c r="X62" s="28">
        <v>0</v>
      </c>
      <c r="Y62" s="28">
        <v>0</v>
      </c>
      <c r="Z62" s="28">
        <v>0</v>
      </c>
      <c r="AA62" s="28">
        <v>0.5183896752263855</v>
      </c>
      <c r="AB62" s="28">
        <v>4.076718803940834</v>
      </c>
      <c r="AC62" s="28">
        <v>0</v>
      </c>
      <c r="AD62" s="28">
        <v>2.5983482486655864</v>
      </c>
      <c r="AE62" s="28">
        <v>51.090182436200436</v>
      </c>
      <c r="AF62" s="28">
        <v>0</v>
      </c>
      <c r="AG62" s="28">
        <v>17.132458772605357</v>
      </c>
      <c r="AH62" s="28">
        <v>0</v>
      </c>
      <c r="AI62" s="28">
        <v>2.431951562790451</v>
      </c>
      <c r="AJ62" s="28">
        <v>0</v>
      </c>
      <c r="AK62" s="28">
        <v>0</v>
      </c>
      <c r="AL62" s="28">
        <v>0</v>
      </c>
      <c r="AM62" s="28">
        <v>0</v>
      </c>
      <c r="AN62" s="28">
        <v>0.0703985978702499</v>
      </c>
      <c r="AO62" s="28">
        <v>6.598268582202512</v>
      </c>
      <c r="AP62" s="28">
        <v>0</v>
      </c>
      <c r="AQ62" s="28">
        <v>0</v>
      </c>
      <c r="AR62" s="28">
        <v>2.220755769179701</v>
      </c>
      <c r="AS62" s="28">
        <v>1.6895663488859973</v>
      </c>
      <c r="AT62" s="28">
        <v>92.43975887617177</v>
      </c>
      <c r="AU62" s="28">
        <v>85.82229067636827</v>
      </c>
      <c r="AV62" s="28">
        <v>0</v>
      </c>
      <c r="AW62" s="28">
        <v>0</v>
      </c>
      <c r="AX62" s="28">
        <v>71.5377751812412</v>
      </c>
      <c r="AY62" s="28">
        <v>0</v>
      </c>
      <c r="AZ62" s="28">
        <v>-8.799824733781236</v>
      </c>
      <c r="BA62" s="28">
        <v>148.56024112382823</v>
      </c>
      <c r="BB62" s="28">
        <v>241</v>
      </c>
      <c r="BD62" s="28">
        <v>241</v>
      </c>
      <c r="BE62" s="28">
        <f t="shared" si="2"/>
        <v>0</v>
      </c>
    </row>
    <row r="63" spans="1:57" ht="12.75">
      <c r="A63" s="1" t="s">
        <v>60</v>
      </c>
      <c r="B63" s="6" t="s">
        <v>415</v>
      </c>
      <c r="C63">
        <f t="shared" si="1"/>
        <v>59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D63" s="28">
        <v>0</v>
      </c>
      <c r="BE63" s="28">
        <f t="shared" si="2"/>
        <v>0</v>
      </c>
    </row>
    <row r="64" spans="1:57" ht="12.75">
      <c r="A64" s="1" t="s">
        <v>61</v>
      </c>
      <c r="B64" s="6" t="s">
        <v>416</v>
      </c>
      <c r="C64">
        <f t="shared" si="1"/>
        <v>60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0.06268614380938874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13.790951638065524</v>
      </c>
      <c r="V64" s="28">
        <v>15.671535952347186</v>
      </c>
      <c r="W64" s="28">
        <v>0</v>
      </c>
      <c r="X64" s="28">
        <v>0</v>
      </c>
      <c r="Y64" s="28">
        <v>0</v>
      </c>
      <c r="Z64" s="28">
        <v>0.3134307190469437</v>
      </c>
      <c r="AA64" s="28">
        <v>0.12537228761877747</v>
      </c>
      <c r="AB64" s="28">
        <v>1.3164090199971636</v>
      </c>
      <c r="AC64" s="28">
        <v>0</v>
      </c>
      <c r="AD64" s="28">
        <v>6.017869805701318</v>
      </c>
      <c r="AE64" s="28">
        <v>0</v>
      </c>
      <c r="AF64" s="28">
        <v>27.205786413274716</v>
      </c>
      <c r="AG64" s="28">
        <v>71.65026237413133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37.23556942277691</v>
      </c>
      <c r="AP64" s="28">
        <v>0</v>
      </c>
      <c r="AQ64" s="28">
        <v>0</v>
      </c>
      <c r="AR64" s="28">
        <v>20.184938306623174</v>
      </c>
      <c r="AS64" s="28">
        <v>3.385051765706992</v>
      </c>
      <c r="AT64" s="28">
        <v>196.95986384909943</v>
      </c>
      <c r="AU64" s="28">
        <v>60.993617926535244</v>
      </c>
      <c r="AV64" s="28">
        <v>0</v>
      </c>
      <c r="AW64" s="28">
        <v>0</v>
      </c>
      <c r="AX64" s="28">
        <v>631.9390157424479</v>
      </c>
      <c r="AY64" s="28">
        <v>0</v>
      </c>
      <c r="AZ64" s="28">
        <v>-5.892497518082541</v>
      </c>
      <c r="BA64" s="28">
        <v>687.0401361509006</v>
      </c>
      <c r="BB64" s="28">
        <v>884</v>
      </c>
      <c r="BD64" s="28">
        <v>884</v>
      </c>
      <c r="BE64" s="28">
        <f t="shared" si="2"/>
        <v>0</v>
      </c>
    </row>
    <row r="65" spans="1:57" ht="12.75">
      <c r="A65" s="1" t="s">
        <v>62</v>
      </c>
      <c r="B65" s="6" t="s">
        <v>417</v>
      </c>
      <c r="C65">
        <f t="shared" si="1"/>
        <v>61</v>
      </c>
      <c r="D65" s="28">
        <v>165.0040502149877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0.08536164004914004</v>
      </c>
      <c r="U65" s="28">
        <v>0</v>
      </c>
      <c r="V65" s="28">
        <v>0.6828931203931203</v>
      </c>
      <c r="W65" s="28">
        <v>0</v>
      </c>
      <c r="X65" s="28">
        <v>0</v>
      </c>
      <c r="Y65" s="28">
        <v>0</v>
      </c>
      <c r="Z65" s="28">
        <v>0</v>
      </c>
      <c r="AA65" s="28">
        <v>4.353443642506143</v>
      </c>
      <c r="AB65" s="28">
        <v>11.097013206388205</v>
      </c>
      <c r="AC65" s="28">
        <v>44.1319679054054</v>
      </c>
      <c r="AD65" s="28">
        <v>31.41308353808354</v>
      </c>
      <c r="AE65" s="28">
        <v>0</v>
      </c>
      <c r="AF65" s="28">
        <v>0.2560849201474202</v>
      </c>
      <c r="AG65" s="28">
        <v>194.70990095208845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165.85766661547913</v>
      </c>
      <c r="AP65" s="28">
        <v>0</v>
      </c>
      <c r="AQ65" s="28">
        <v>0</v>
      </c>
      <c r="AR65" s="28">
        <v>109.17753762285012</v>
      </c>
      <c r="AS65" s="28">
        <v>78.8741554054054</v>
      </c>
      <c r="AT65" s="28">
        <v>805.6431587837837</v>
      </c>
      <c r="AU65" s="28">
        <v>158.17511901105652</v>
      </c>
      <c r="AV65" s="28">
        <v>0</v>
      </c>
      <c r="AW65" s="28">
        <v>0</v>
      </c>
      <c r="AX65" s="28">
        <v>3483.5231687653563</v>
      </c>
      <c r="AY65" s="28">
        <v>0</v>
      </c>
      <c r="AZ65" s="28">
        <v>-0.34144656019656017</v>
      </c>
      <c r="BA65" s="28">
        <v>3641.3568412162163</v>
      </c>
      <c r="BB65" s="28">
        <v>4447</v>
      </c>
      <c r="BD65" s="28">
        <v>4447</v>
      </c>
      <c r="BE65" s="28">
        <f t="shared" si="2"/>
        <v>0</v>
      </c>
    </row>
    <row r="66" spans="1:57" ht="12.75">
      <c r="A66" s="1" t="s">
        <v>63</v>
      </c>
      <c r="B66" s="6" t="s">
        <v>203</v>
      </c>
      <c r="C66">
        <f t="shared" si="1"/>
        <v>62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0.3066428455416599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296.83027448432676</v>
      </c>
      <c r="AH66" s="28">
        <v>0</v>
      </c>
      <c r="AI66" s="28">
        <v>0</v>
      </c>
      <c r="AJ66" s="28">
        <v>0</v>
      </c>
      <c r="AK66" s="28">
        <v>0</v>
      </c>
      <c r="AL66" s="28">
        <v>11.447999566888637</v>
      </c>
      <c r="AM66" s="28">
        <v>0</v>
      </c>
      <c r="AN66" s="28">
        <v>0</v>
      </c>
      <c r="AO66" s="28">
        <v>2758.9678956201615</v>
      </c>
      <c r="AP66" s="28">
        <v>0</v>
      </c>
      <c r="AQ66" s="28">
        <v>0</v>
      </c>
      <c r="AR66" s="28">
        <v>31.89085593633263</v>
      </c>
      <c r="AS66" s="28">
        <v>68.27914027394294</v>
      </c>
      <c r="AT66" s="28">
        <v>3167.722808727194</v>
      </c>
      <c r="AU66" s="28">
        <v>46.507498240485084</v>
      </c>
      <c r="AV66" s="28">
        <v>0</v>
      </c>
      <c r="AW66" s="28">
        <v>0</v>
      </c>
      <c r="AX66" s="28">
        <v>2408.2706946023495</v>
      </c>
      <c r="AY66" s="28">
        <v>0</v>
      </c>
      <c r="AZ66" s="28">
        <v>41.49899842997131</v>
      </c>
      <c r="BA66" s="28">
        <v>2496.2771912728062</v>
      </c>
      <c r="BB66" s="28">
        <v>5664</v>
      </c>
      <c r="BD66" s="28">
        <v>5664</v>
      </c>
      <c r="BE66" s="28">
        <f t="shared" si="2"/>
        <v>0</v>
      </c>
    </row>
    <row r="67" spans="1:57" ht="12.75">
      <c r="A67" s="1" t="s">
        <v>64</v>
      </c>
      <c r="B67" s="6" t="s">
        <v>418</v>
      </c>
      <c r="C67">
        <f t="shared" si="1"/>
        <v>63</v>
      </c>
      <c r="D67" s="28">
        <v>5.51991293131248</v>
      </c>
      <c r="E67" s="28">
        <v>0</v>
      </c>
      <c r="F67" s="28">
        <v>0</v>
      </c>
      <c r="G67" s="28">
        <v>2.3792728152208964</v>
      </c>
      <c r="H67" s="28">
        <v>76.7077555627217</v>
      </c>
      <c r="I67" s="28">
        <v>18.17764430828765</v>
      </c>
      <c r="J67" s="28">
        <v>6.471622057400838</v>
      </c>
      <c r="K67" s="28">
        <v>0.09517091260883585</v>
      </c>
      <c r="L67" s="28">
        <v>2.3792728152208964</v>
      </c>
      <c r="M67" s="28">
        <v>0</v>
      </c>
      <c r="N67" s="28">
        <v>0.7613673008706868</v>
      </c>
      <c r="O67" s="28">
        <v>0.09517091260883585</v>
      </c>
      <c r="P67" s="28">
        <v>0</v>
      </c>
      <c r="Q67" s="28">
        <v>13.609440503063528</v>
      </c>
      <c r="R67" s="28">
        <v>0.09517091260883585</v>
      </c>
      <c r="S67" s="28">
        <v>0.8565382134795227</v>
      </c>
      <c r="T67" s="28">
        <v>0</v>
      </c>
      <c r="U67" s="28">
        <v>0</v>
      </c>
      <c r="V67" s="28">
        <v>0.09517091260883585</v>
      </c>
      <c r="W67" s="28">
        <v>3.6164946791357626</v>
      </c>
      <c r="X67" s="28">
        <v>0</v>
      </c>
      <c r="Y67" s="28">
        <v>25.791317316994515</v>
      </c>
      <c r="Z67" s="28">
        <v>4.663374717832958</v>
      </c>
      <c r="AA67" s="28">
        <v>0.7613673008706868</v>
      </c>
      <c r="AB67" s="28">
        <v>9.802603998710092</v>
      </c>
      <c r="AC67" s="28">
        <v>0.09517091260883585</v>
      </c>
      <c r="AD67" s="28">
        <v>0</v>
      </c>
      <c r="AE67" s="28">
        <v>0</v>
      </c>
      <c r="AF67" s="28">
        <v>0.666196388261851</v>
      </c>
      <c r="AG67" s="28">
        <v>0</v>
      </c>
      <c r="AH67" s="28">
        <v>34.73738310222509</v>
      </c>
      <c r="AI67" s="28">
        <v>0</v>
      </c>
      <c r="AJ67" s="28">
        <v>72.7105772331506</v>
      </c>
      <c r="AK67" s="28">
        <v>0</v>
      </c>
      <c r="AL67" s="28">
        <v>36.16494679135763</v>
      </c>
      <c r="AM67" s="28">
        <v>0.09517091260883585</v>
      </c>
      <c r="AN67" s="28">
        <v>189.1997742663657</v>
      </c>
      <c r="AO67" s="28">
        <v>50.72609642050951</v>
      </c>
      <c r="AP67" s="28">
        <v>29.40781199613028</v>
      </c>
      <c r="AQ67" s="28">
        <v>9.42192034827475</v>
      </c>
      <c r="AR67" s="28">
        <v>254.86770396646244</v>
      </c>
      <c r="AS67" s="28">
        <v>126.00628829409868</v>
      </c>
      <c r="AT67" s="28">
        <v>975.9777088036117</v>
      </c>
      <c r="AU67" s="28">
        <v>107.82864398581103</v>
      </c>
      <c r="AV67" s="28">
        <v>0</v>
      </c>
      <c r="AW67" s="28">
        <v>0</v>
      </c>
      <c r="AX67" s="28">
        <v>1260.2532247662045</v>
      </c>
      <c r="AY67" s="28">
        <v>1.9034182521767171</v>
      </c>
      <c r="AZ67" s="28">
        <v>15.037004192196067</v>
      </c>
      <c r="BA67" s="28">
        <v>1385.0222911963883</v>
      </c>
      <c r="BB67" s="28">
        <v>2361</v>
      </c>
      <c r="BD67" s="28">
        <v>2361</v>
      </c>
      <c r="BE67" s="28">
        <f t="shared" si="2"/>
        <v>0</v>
      </c>
    </row>
    <row r="68" spans="1:57" ht="12.75">
      <c r="A68" s="1" t="s">
        <v>65</v>
      </c>
      <c r="B68" s="6" t="s">
        <v>419</v>
      </c>
      <c r="C68">
        <f t="shared" si="1"/>
        <v>64</v>
      </c>
      <c r="D68" s="28">
        <v>227.69039716659614</v>
      </c>
      <c r="E68" s="28">
        <v>208.82587485799567</v>
      </c>
      <c r="F68" s="28">
        <v>398.2022809792173</v>
      </c>
      <c r="G68" s="28">
        <v>463.2775711135366</v>
      </c>
      <c r="H68" s="28">
        <v>641.1012852783285</v>
      </c>
      <c r="I68" s="28">
        <v>520.7485576815985</v>
      </c>
      <c r="J68" s="28">
        <v>249.9183614371951</v>
      </c>
      <c r="K68" s="28">
        <v>190.83877219165572</v>
      </c>
      <c r="L68" s="28">
        <v>182.6495221972245</v>
      </c>
      <c r="M68" s="28">
        <v>126.93337491368365</v>
      </c>
      <c r="N68" s="28">
        <v>203.70759361147617</v>
      </c>
      <c r="O68" s="28">
        <v>278.5807364177043</v>
      </c>
      <c r="P68" s="28">
        <v>146.821553471588</v>
      </c>
      <c r="Q68" s="28">
        <v>382.26249081148507</v>
      </c>
      <c r="R68" s="28">
        <v>66.83012941884036</v>
      </c>
      <c r="S68" s="28">
        <v>239.68179894415613</v>
      </c>
      <c r="T68" s="28">
        <v>734.8389503931571</v>
      </c>
      <c r="U68" s="28">
        <v>175.4839284520972</v>
      </c>
      <c r="V68" s="28">
        <v>117.72046866994854</v>
      </c>
      <c r="W68" s="28">
        <v>161.8839239970597</v>
      </c>
      <c r="X68" s="28">
        <v>272.2925623148375</v>
      </c>
      <c r="Y68" s="28">
        <v>65.95270977657987</v>
      </c>
      <c r="Z68" s="28">
        <v>72.24088387944668</v>
      </c>
      <c r="AA68" s="28">
        <v>15.208607132515091</v>
      </c>
      <c r="AB68" s="28">
        <v>168.31833470696992</v>
      </c>
      <c r="AC68" s="28">
        <v>235.7334105539839</v>
      </c>
      <c r="AD68" s="28">
        <v>117.2817588488183</v>
      </c>
      <c r="AE68" s="28">
        <v>44.01721872006772</v>
      </c>
      <c r="AF68" s="28">
        <v>87.01078119083154</v>
      </c>
      <c r="AG68" s="28">
        <v>213.5054462833849</v>
      </c>
      <c r="AH68" s="28">
        <v>32.464526763637984</v>
      </c>
      <c r="AI68" s="28">
        <v>4985.498407324082</v>
      </c>
      <c r="AJ68" s="28">
        <v>75.16561602031497</v>
      </c>
      <c r="AK68" s="28">
        <v>1133.1874679794178</v>
      </c>
      <c r="AL68" s="28">
        <v>450.5549863007596</v>
      </c>
      <c r="AM68" s="28">
        <v>333.858173880115</v>
      </c>
      <c r="AN68" s="28">
        <v>276.97213374022675</v>
      </c>
      <c r="AO68" s="28">
        <v>1079.3723965874412</v>
      </c>
      <c r="AP68" s="28">
        <v>269.5140667810126</v>
      </c>
      <c r="AQ68" s="28">
        <v>39.7763571158087</v>
      </c>
      <c r="AR68" s="28">
        <v>1580.0865391040918</v>
      </c>
      <c r="AS68" s="28">
        <v>846.1250083531953</v>
      </c>
      <c r="AT68" s="28">
        <v>18112.134965362082</v>
      </c>
      <c r="AU68" s="28">
        <v>0</v>
      </c>
      <c r="AV68" s="28">
        <v>0</v>
      </c>
      <c r="AW68" s="28">
        <v>0</v>
      </c>
      <c r="AX68" s="28">
        <v>8147.865034637917</v>
      </c>
      <c r="AY68" s="28">
        <v>0</v>
      </c>
      <c r="AZ68" s="28">
        <v>0</v>
      </c>
      <c r="BA68" s="28">
        <v>8147.865034637917</v>
      </c>
      <c r="BB68" s="28">
        <v>26260</v>
      </c>
      <c r="BD68" s="28">
        <v>26260</v>
      </c>
      <c r="BE68" s="28">
        <f t="shared" si="2"/>
        <v>0</v>
      </c>
    </row>
    <row r="69" spans="1:57" ht="12.75">
      <c r="A69" s="1" t="s">
        <v>66</v>
      </c>
      <c r="B69" s="6" t="s">
        <v>420</v>
      </c>
      <c r="C69">
        <f t="shared" si="1"/>
        <v>65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D69" s="28">
        <v>0</v>
      </c>
      <c r="BE69" s="28">
        <f t="shared" si="2"/>
        <v>0</v>
      </c>
    </row>
    <row r="70" spans="1:57" ht="12.75">
      <c r="A70" s="1" t="s">
        <v>67</v>
      </c>
      <c r="B70" s="6" t="s">
        <v>421</v>
      </c>
      <c r="C70">
        <f aca="true" t="shared" si="3" ref="C70:C85">C69+1</f>
        <v>66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D70" s="28">
        <v>0</v>
      </c>
      <c r="BE70" s="28">
        <f aca="true" t="shared" si="4" ref="BE70:BE85">BD70-BB70</f>
        <v>0</v>
      </c>
    </row>
    <row r="71" spans="1:57" ht="12.75">
      <c r="A71" s="1" t="s">
        <v>68</v>
      </c>
      <c r="B71" s="6" t="s">
        <v>422</v>
      </c>
      <c r="C71">
        <f t="shared" si="3"/>
        <v>67</v>
      </c>
      <c r="D71" s="28">
        <v>80.84680084109343</v>
      </c>
      <c r="E71" s="28">
        <v>108.49344147391609</v>
      </c>
      <c r="F71" s="28">
        <v>220.24284903708156</v>
      </c>
      <c r="G71" s="28">
        <v>39.04252194519542</v>
      </c>
      <c r="H71" s="28">
        <v>103.842061346417</v>
      </c>
      <c r="I71" s="28">
        <v>27.29778712326024</v>
      </c>
      <c r="J71" s="28">
        <v>37.240112145789524</v>
      </c>
      <c r="K71" s="28">
        <v>43.89739995327259</v>
      </c>
      <c r="L71" s="28">
        <v>35.03070658522746</v>
      </c>
      <c r="M71" s="28">
        <v>52.211741931177194</v>
      </c>
      <c r="N71" s="28">
        <v>67.09615833917427</v>
      </c>
      <c r="O71" s="28">
        <v>43.11247955675712</v>
      </c>
      <c r="P71" s="28">
        <v>20.582357064183437</v>
      </c>
      <c r="Q71" s="28">
        <v>47.67664630686559</v>
      </c>
      <c r="R71" s="28">
        <v>9.942325022529287</v>
      </c>
      <c r="S71" s="28">
        <v>33.693434798571474</v>
      </c>
      <c r="T71" s="28">
        <v>111.80754981475918</v>
      </c>
      <c r="U71" s="28">
        <v>20.727712693167785</v>
      </c>
      <c r="V71" s="28">
        <v>49.79883849003705</v>
      </c>
      <c r="W71" s="28">
        <v>21.977771102433163</v>
      </c>
      <c r="X71" s="28">
        <v>16.396114949434264</v>
      </c>
      <c r="Y71" s="28">
        <v>7.180568071826708</v>
      </c>
      <c r="Z71" s="28">
        <v>12.645939721638129</v>
      </c>
      <c r="AA71" s="28">
        <v>4.099028737358566</v>
      </c>
      <c r="AB71" s="28">
        <v>47.93828643903741</v>
      </c>
      <c r="AC71" s="28">
        <v>61.34007543139414</v>
      </c>
      <c r="AD71" s="28">
        <v>25.66980407863556</v>
      </c>
      <c r="AE71" s="28">
        <v>13.372717866559862</v>
      </c>
      <c r="AF71" s="28">
        <v>92.94038917259103</v>
      </c>
      <c r="AG71" s="28">
        <v>55.14792563666099</v>
      </c>
      <c r="AH71" s="28">
        <v>3.1687527118587497</v>
      </c>
      <c r="AI71" s="28">
        <v>62.73548946964387</v>
      </c>
      <c r="AJ71" s="28">
        <v>31.106104602650113</v>
      </c>
      <c r="AK71" s="28">
        <v>461.59133540269016</v>
      </c>
      <c r="AL71" s="28">
        <v>450.28266746770805</v>
      </c>
      <c r="AM71" s="28">
        <v>93.37645605954407</v>
      </c>
      <c r="AN71" s="28">
        <v>61.747071192550315</v>
      </c>
      <c r="AO71" s="28">
        <v>137.65178064817596</v>
      </c>
      <c r="AP71" s="28">
        <v>61.16564867661293</v>
      </c>
      <c r="AQ71" s="28">
        <v>7.791061713560962</v>
      </c>
      <c r="AR71" s="28">
        <v>96.22542638763726</v>
      </c>
      <c r="AS71" s="28">
        <v>41.97870565067922</v>
      </c>
      <c r="AT71" s="28">
        <v>3020.112045659357</v>
      </c>
      <c r="AU71" s="28">
        <v>155.61773639064117</v>
      </c>
      <c r="AV71" s="28">
        <v>0</v>
      </c>
      <c r="AW71" s="28">
        <v>0</v>
      </c>
      <c r="AX71" s="28">
        <v>2050.2702179500016</v>
      </c>
      <c r="AY71" s="28">
        <v>0</v>
      </c>
      <c r="AZ71" s="28">
        <v>0</v>
      </c>
      <c r="BA71" s="28">
        <v>2205.887954340643</v>
      </c>
      <c r="BB71" s="28">
        <v>5226</v>
      </c>
      <c r="BD71" s="28">
        <v>5226</v>
      </c>
      <c r="BE71" s="28">
        <f t="shared" si="4"/>
        <v>0</v>
      </c>
    </row>
    <row r="72" spans="1:57" ht="12.75">
      <c r="A72" s="1" t="s">
        <v>69</v>
      </c>
      <c r="B72" s="6" t="s">
        <v>209</v>
      </c>
      <c r="C72">
        <f t="shared" si="3"/>
        <v>68</v>
      </c>
      <c r="D72" s="28">
        <v>79.00313005482847</v>
      </c>
      <c r="E72" s="28">
        <v>153.22509085561833</v>
      </c>
      <c r="F72" s="28">
        <v>292.7896981282692</v>
      </c>
      <c r="G72" s="28">
        <v>30.622250698485388</v>
      </c>
      <c r="H72" s="28">
        <v>255.9063924542571</v>
      </c>
      <c r="I72" s="28">
        <v>11.952923135096526</v>
      </c>
      <c r="J72" s="28">
        <v>44.738083734218435</v>
      </c>
      <c r="K72" s="28">
        <v>175.76488876751463</v>
      </c>
      <c r="L72" s="28">
        <v>166.9994118017772</v>
      </c>
      <c r="M72" s="28">
        <v>228.13007583555657</v>
      </c>
      <c r="N72" s="28">
        <v>168.59313488645674</v>
      </c>
      <c r="O72" s="28">
        <v>96.53408398630339</v>
      </c>
      <c r="P72" s="28">
        <v>10.92838686637397</v>
      </c>
      <c r="Q72" s="28">
        <v>91.75291473226477</v>
      </c>
      <c r="R72" s="28">
        <v>22.995147364661893</v>
      </c>
      <c r="S72" s="28">
        <v>66.70869483015777</v>
      </c>
      <c r="T72" s="28">
        <v>136.3771611032918</v>
      </c>
      <c r="U72" s="28">
        <v>86.51639602546058</v>
      </c>
      <c r="V72" s="28">
        <v>104.04734995693548</v>
      </c>
      <c r="W72" s="28">
        <v>48.49471671953448</v>
      </c>
      <c r="X72" s="28">
        <v>7.854778060206289</v>
      </c>
      <c r="Y72" s="28">
        <v>2.049072537445119</v>
      </c>
      <c r="Z72" s="28">
        <v>13.888158309350253</v>
      </c>
      <c r="AA72" s="28">
        <v>1.9352351742537235</v>
      </c>
      <c r="AB72" s="28">
        <v>17.872466021049092</v>
      </c>
      <c r="AC72" s="28">
        <v>59.53694094909985</v>
      </c>
      <c r="AD72" s="28">
        <v>20.376888011259794</v>
      </c>
      <c r="AE72" s="28">
        <v>14.571182488498623</v>
      </c>
      <c r="AF72" s="28">
        <v>20.604562737642585</v>
      </c>
      <c r="AG72" s="28">
        <v>17.41711656828351</v>
      </c>
      <c r="AH72" s="28">
        <v>2.1629099006365147</v>
      </c>
      <c r="AI72" s="28">
        <v>215.94947797407727</v>
      </c>
      <c r="AJ72" s="28">
        <v>57.03251895888914</v>
      </c>
      <c r="AK72" s="28">
        <v>606.5254710837552</v>
      </c>
      <c r="AL72" s="28">
        <v>273.89269583849756</v>
      </c>
      <c r="AM72" s="28">
        <v>3345.680104195114</v>
      </c>
      <c r="AN72" s="28">
        <v>1771.878558074071</v>
      </c>
      <c r="AO72" s="28">
        <v>1130.9742033065143</v>
      </c>
      <c r="AP72" s="28">
        <v>2723.9004264437112</v>
      </c>
      <c r="AQ72" s="28">
        <v>57.601705774846124</v>
      </c>
      <c r="AR72" s="28">
        <v>2696.351784551394</v>
      </c>
      <c r="AS72" s="28">
        <v>286.0732936999769</v>
      </c>
      <c r="AT72" s="28">
        <v>15616.209482595636</v>
      </c>
      <c r="AU72" s="28">
        <v>97.21710816545176</v>
      </c>
      <c r="AV72" s="28">
        <v>0</v>
      </c>
      <c r="AW72" s="28">
        <v>0</v>
      </c>
      <c r="AX72" s="28">
        <v>5962.573409238914</v>
      </c>
      <c r="AY72" s="28">
        <v>0</v>
      </c>
      <c r="AZ72" s="28">
        <v>0</v>
      </c>
      <c r="BA72" s="28">
        <v>6059.790517404365</v>
      </c>
      <c r="BB72" s="28">
        <v>21676</v>
      </c>
      <c r="BD72" s="28">
        <v>21676</v>
      </c>
      <c r="BE72" s="28">
        <f t="shared" si="4"/>
        <v>0</v>
      </c>
    </row>
    <row r="73" spans="1:57" ht="12.75">
      <c r="A73" s="1" t="s">
        <v>70</v>
      </c>
      <c r="B73" s="6" t="s">
        <v>210</v>
      </c>
      <c r="C73">
        <f t="shared" si="3"/>
        <v>69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D73" s="28">
        <v>0</v>
      </c>
      <c r="BE73" s="28">
        <f t="shared" si="4"/>
        <v>0</v>
      </c>
    </row>
    <row r="74" spans="1:57" ht="12.75">
      <c r="A74" s="1" t="s">
        <v>71</v>
      </c>
      <c r="B74" s="6" t="s">
        <v>423</v>
      </c>
      <c r="C74">
        <f t="shared" si="3"/>
        <v>70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D74" s="28">
        <v>0</v>
      </c>
      <c r="BE74" s="28">
        <f t="shared" si="4"/>
        <v>0</v>
      </c>
    </row>
    <row r="75" spans="1:57" ht="12.75">
      <c r="A75" s="1" t="s">
        <v>72</v>
      </c>
      <c r="B75" s="6" t="s">
        <v>424</v>
      </c>
      <c r="C75">
        <f t="shared" si="3"/>
        <v>71</v>
      </c>
      <c r="D75" s="28">
        <v>0</v>
      </c>
      <c r="E75" s="28">
        <v>72.89573335660064</v>
      </c>
      <c r="F75" s="28">
        <v>16.61441216104858</v>
      </c>
      <c r="G75" s="28">
        <v>17.2374526170879</v>
      </c>
      <c r="H75" s="28">
        <v>7.580325548478415</v>
      </c>
      <c r="I75" s="28">
        <v>18.691213681179654</v>
      </c>
      <c r="J75" s="28">
        <v>1.8691213681179653</v>
      </c>
      <c r="K75" s="28">
        <v>0</v>
      </c>
      <c r="L75" s="28">
        <v>7.372645396465307</v>
      </c>
      <c r="M75" s="28">
        <v>0.20768015201310724</v>
      </c>
      <c r="N75" s="28">
        <v>18.37969345315999</v>
      </c>
      <c r="O75" s="28">
        <v>14.122250336891293</v>
      </c>
      <c r="P75" s="28">
        <v>6.853445016432539</v>
      </c>
      <c r="Q75" s="28">
        <v>11.214728208707792</v>
      </c>
      <c r="R75" s="28">
        <v>0</v>
      </c>
      <c r="S75" s="28">
        <v>1.661441216104858</v>
      </c>
      <c r="T75" s="28">
        <v>37.59010751437241</v>
      </c>
      <c r="U75" s="28">
        <v>5.192003800327681</v>
      </c>
      <c r="V75" s="28">
        <v>4.776643496301467</v>
      </c>
      <c r="W75" s="28">
        <v>6.9572850924390925</v>
      </c>
      <c r="X75" s="28">
        <v>0</v>
      </c>
      <c r="Y75" s="28">
        <v>0</v>
      </c>
      <c r="Z75" s="28">
        <v>0</v>
      </c>
      <c r="AA75" s="28">
        <v>0.7268805320458754</v>
      </c>
      <c r="AB75" s="28">
        <v>7.372645396465307</v>
      </c>
      <c r="AC75" s="28">
        <v>0</v>
      </c>
      <c r="AD75" s="28">
        <v>0</v>
      </c>
      <c r="AE75" s="28">
        <v>0</v>
      </c>
      <c r="AF75" s="28">
        <v>2.3883217481507333</v>
      </c>
      <c r="AG75" s="28">
        <v>9.13792668857672</v>
      </c>
      <c r="AH75" s="28">
        <v>0.830720608052429</v>
      </c>
      <c r="AI75" s="28">
        <v>2.180641596137626</v>
      </c>
      <c r="AJ75" s="28">
        <v>37.69394759037897</v>
      </c>
      <c r="AK75" s="28">
        <v>73.51877381263996</v>
      </c>
      <c r="AL75" s="28">
        <v>113.28952292315</v>
      </c>
      <c r="AM75" s="28">
        <v>61.888685299905966</v>
      </c>
      <c r="AN75" s="28">
        <v>91.06774665774753</v>
      </c>
      <c r="AO75" s="28">
        <v>365.82858777108845</v>
      </c>
      <c r="AP75" s="28">
        <v>39.97842926252314</v>
      </c>
      <c r="AQ75" s="28">
        <v>10.799367904681576</v>
      </c>
      <c r="AR75" s="28">
        <v>605.5953232702208</v>
      </c>
      <c r="AS75" s="28">
        <v>127.20409310802819</v>
      </c>
      <c r="AT75" s="28">
        <v>1798.7177965855221</v>
      </c>
      <c r="AU75" s="28">
        <v>976.9274350696566</v>
      </c>
      <c r="AV75" s="28">
        <v>0</v>
      </c>
      <c r="AW75" s="28">
        <v>0</v>
      </c>
      <c r="AX75" s="28">
        <v>7935.354768344821</v>
      </c>
      <c r="AY75" s="28">
        <v>0</v>
      </c>
      <c r="AZ75" s="28">
        <v>0</v>
      </c>
      <c r="BA75" s="28">
        <v>8912.28220341448</v>
      </c>
      <c r="BB75" s="28">
        <v>10711</v>
      </c>
      <c r="BD75" s="28">
        <v>10711</v>
      </c>
      <c r="BE75" s="28">
        <f t="shared" si="4"/>
        <v>0</v>
      </c>
    </row>
    <row r="76" spans="1:57" ht="12.75">
      <c r="A76" s="1" t="s">
        <v>73</v>
      </c>
      <c r="B76" s="6" t="s">
        <v>425</v>
      </c>
      <c r="C76">
        <f t="shared" si="3"/>
        <v>72</v>
      </c>
      <c r="D76" s="28">
        <v>0.0009247542100652195</v>
      </c>
      <c r="E76" s="28">
        <v>0.0008030760245303222</v>
      </c>
      <c r="F76" s="28">
        <v>0</v>
      </c>
      <c r="G76" s="28">
        <v>0.0022875498880560695</v>
      </c>
      <c r="H76" s="28">
        <v>0.0005110483792465687</v>
      </c>
      <c r="I76" s="28">
        <v>0.00014601382264187675</v>
      </c>
      <c r="J76" s="28">
        <v>0.00021902073396281514</v>
      </c>
      <c r="K76" s="28">
        <v>0.000316363282390733</v>
      </c>
      <c r="L76" s="28">
        <v>0.0008030760245303222</v>
      </c>
      <c r="M76" s="28">
        <v>0.0009977611213861579</v>
      </c>
      <c r="N76" s="28">
        <v>0.0004867127421395892</v>
      </c>
      <c r="O76" s="28">
        <v>0.0015088095006327265</v>
      </c>
      <c r="P76" s="28">
        <v>0.00021902073396281514</v>
      </c>
      <c r="Q76" s="28">
        <v>0.000316363282390733</v>
      </c>
      <c r="R76" s="28">
        <v>0.000949089847172199</v>
      </c>
      <c r="S76" s="28">
        <v>0.0004380414679256303</v>
      </c>
      <c r="T76" s="28">
        <v>0.000632726564781466</v>
      </c>
      <c r="U76" s="28">
        <v>0.0002920276452837535</v>
      </c>
      <c r="V76" s="28">
        <v>0.0013384600408838704</v>
      </c>
      <c r="W76" s="28">
        <v>0.00017034945974885623</v>
      </c>
      <c r="X76" s="28">
        <v>0.0002433563710697946</v>
      </c>
      <c r="Y76" s="28">
        <v>0.00014601382264187675</v>
      </c>
      <c r="Z76" s="28">
        <v>0.0001216781855348973</v>
      </c>
      <c r="AA76" s="28">
        <v>0.0001216781855348973</v>
      </c>
      <c r="AB76" s="28">
        <v>0.00021902073396281514</v>
      </c>
      <c r="AC76" s="28">
        <v>0.0002920276452837535</v>
      </c>
      <c r="AD76" s="28">
        <v>0.0002433563710697946</v>
      </c>
      <c r="AE76" s="28">
        <v>0.00034069891949771246</v>
      </c>
      <c r="AF76" s="28">
        <v>7.300691132093838E-05</v>
      </c>
      <c r="AG76" s="28">
        <v>0.0005597196534605276</v>
      </c>
      <c r="AH76" s="28">
        <v>0</v>
      </c>
      <c r="AI76" s="28">
        <v>0.006789642752847269</v>
      </c>
      <c r="AJ76" s="28">
        <v>0.003309646646549207</v>
      </c>
      <c r="AK76" s="28">
        <v>0.03825562153217171</v>
      </c>
      <c r="AL76" s="28">
        <v>0.1051056166650443</v>
      </c>
      <c r="AM76" s="28">
        <v>0.02080696972646744</v>
      </c>
      <c r="AN76" s="28">
        <v>0.01859242674973231</v>
      </c>
      <c r="AO76" s="28">
        <v>0.03385087121580843</v>
      </c>
      <c r="AP76" s="28">
        <v>0.01859242674973231</v>
      </c>
      <c r="AQ76" s="28">
        <v>0.0072276842207729</v>
      </c>
      <c r="AR76" s="28">
        <v>0.035018981796943446</v>
      </c>
      <c r="AS76" s="28">
        <v>0.015331451377397061</v>
      </c>
      <c r="AT76" s="28">
        <v>0.3186021610045751</v>
      </c>
      <c r="AU76" s="28">
        <v>0.016913267789350726</v>
      </c>
      <c r="AV76" s="28">
        <v>0.0006083909276744865</v>
      </c>
      <c r="AW76" s="28">
        <v>0.1336513189915312</v>
      </c>
      <c r="AX76" s="28">
        <v>1.5302248612868685</v>
      </c>
      <c r="AY76" s="28">
        <v>0</v>
      </c>
      <c r="AZ76" s="28">
        <v>0</v>
      </c>
      <c r="BA76" s="28">
        <v>1.681397838995425</v>
      </c>
      <c r="BB76" s="28">
        <v>2</v>
      </c>
      <c r="BD76" s="28">
        <v>2</v>
      </c>
      <c r="BE76" s="28">
        <f t="shared" si="4"/>
        <v>0</v>
      </c>
    </row>
    <row r="77" spans="1:57" ht="12.75">
      <c r="A77" s="1" t="s">
        <v>74</v>
      </c>
      <c r="B77" s="6" t="s">
        <v>426</v>
      </c>
      <c r="C77">
        <f t="shared" si="3"/>
        <v>73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D77" s="28">
        <v>0</v>
      </c>
      <c r="BE77" s="28">
        <f t="shared" si="4"/>
        <v>0</v>
      </c>
    </row>
    <row r="78" spans="1:57" ht="12.75">
      <c r="A78" s="1" t="s">
        <v>75</v>
      </c>
      <c r="B78" s="6" t="s">
        <v>294</v>
      </c>
      <c r="C78">
        <f t="shared" si="3"/>
        <v>74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D78" s="28">
        <v>0</v>
      </c>
      <c r="BE78" s="28">
        <f t="shared" si="4"/>
        <v>0</v>
      </c>
    </row>
    <row r="79" spans="1:57" ht="12.75">
      <c r="A79" s="1" t="s">
        <v>76</v>
      </c>
      <c r="B79" s="6" t="s">
        <v>296</v>
      </c>
      <c r="C79">
        <f t="shared" si="3"/>
        <v>75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D79" s="28">
        <v>0</v>
      </c>
      <c r="BE79" s="28">
        <f t="shared" si="4"/>
        <v>0</v>
      </c>
    </row>
    <row r="80" spans="1:57" ht="12.75">
      <c r="A80" s="1" t="s">
        <v>77</v>
      </c>
      <c r="B80" s="6" t="s">
        <v>427</v>
      </c>
      <c r="C80">
        <f t="shared" si="3"/>
        <v>76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D80" s="28">
        <v>0</v>
      </c>
      <c r="BE80" s="28">
        <f t="shared" si="4"/>
        <v>0</v>
      </c>
    </row>
    <row r="81" spans="1:57" ht="12.75">
      <c r="A81" s="1" t="s">
        <v>78</v>
      </c>
      <c r="B81" s="6" t="s">
        <v>298</v>
      </c>
      <c r="C81">
        <f t="shared" si="3"/>
        <v>77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D81" s="28">
        <v>0</v>
      </c>
      <c r="BE81" s="28">
        <f t="shared" si="4"/>
        <v>0</v>
      </c>
    </row>
    <row r="82" spans="1:57" ht="12.75">
      <c r="A82" s="1" t="s">
        <v>79</v>
      </c>
      <c r="B82" s="6" t="s">
        <v>428</v>
      </c>
      <c r="C82">
        <f t="shared" si="3"/>
        <v>78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D82" s="28">
        <v>0</v>
      </c>
      <c r="BE82" s="28">
        <f t="shared" si="4"/>
        <v>0</v>
      </c>
    </row>
    <row r="83" spans="1:57" ht="12.75">
      <c r="A83" s="1" t="s">
        <v>80</v>
      </c>
      <c r="B83" s="6" t="s">
        <v>429</v>
      </c>
      <c r="C83">
        <f t="shared" si="3"/>
        <v>79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D83" s="28">
        <v>0</v>
      </c>
      <c r="BE83" s="28">
        <f t="shared" si="4"/>
        <v>0</v>
      </c>
    </row>
    <row r="84" spans="1:57" ht="12.75">
      <c r="A84" s="1" t="s">
        <v>81</v>
      </c>
      <c r="B84" s="6" t="s">
        <v>430</v>
      </c>
      <c r="C84">
        <f t="shared" si="3"/>
        <v>80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D84" s="28">
        <v>0</v>
      </c>
      <c r="BE84" s="28">
        <f t="shared" si="4"/>
        <v>0</v>
      </c>
    </row>
    <row r="85" spans="1:57" ht="12.75">
      <c r="A85" s="1"/>
      <c r="B85" s="17" t="s">
        <v>361</v>
      </c>
      <c r="C85">
        <f t="shared" si="3"/>
        <v>81</v>
      </c>
      <c r="D85" s="28">
        <f>SUM(D5:D84)</f>
        <v>3399.448933539777</v>
      </c>
      <c r="E85" s="28">
        <f aca="true" t="shared" si="5" ref="E85:BB85">SUM(E5:E84)</f>
        <v>914.6319142629173</v>
      </c>
      <c r="F85" s="28">
        <f t="shared" si="5"/>
        <v>1484.3729958815338</v>
      </c>
      <c r="G85" s="28">
        <f t="shared" si="5"/>
        <v>1103.9914106366725</v>
      </c>
      <c r="H85" s="28">
        <f t="shared" si="5"/>
        <v>1720.7517045273282</v>
      </c>
      <c r="I85" s="28">
        <f t="shared" si="5"/>
        <v>1042.9493426960687</v>
      </c>
      <c r="J85" s="28">
        <f t="shared" si="5"/>
        <v>845.2250266818745</v>
      </c>
      <c r="K85" s="28">
        <f t="shared" si="5"/>
        <v>1571.6927671995475</v>
      </c>
      <c r="L85" s="28">
        <f t="shared" si="5"/>
        <v>1399.0948985881766</v>
      </c>
      <c r="M85" s="28">
        <f t="shared" si="5"/>
        <v>2532.0102530236113</v>
      </c>
      <c r="N85" s="28">
        <f t="shared" si="5"/>
        <v>2341.4091301832113</v>
      </c>
      <c r="O85" s="28">
        <f t="shared" si="5"/>
        <v>1548.4089862425803</v>
      </c>
      <c r="P85" s="28">
        <f t="shared" si="5"/>
        <v>904.026175655371</v>
      </c>
      <c r="Q85" s="28">
        <f t="shared" si="5"/>
        <v>1467.6256726764138</v>
      </c>
      <c r="R85" s="28">
        <f t="shared" si="5"/>
        <v>251.09037355333888</v>
      </c>
      <c r="S85" s="28">
        <f t="shared" si="5"/>
        <v>704.430263356452</v>
      </c>
      <c r="T85" s="28">
        <f t="shared" si="5"/>
        <v>2521.621121708596</v>
      </c>
      <c r="U85" s="28">
        <f t="shared" si="5"/>
        <v>724.3217429009404</v>
      </c>
      <c r="V85" s="28">
        <f t="shared" si="5"/>
        <v>1092.1547469544732</v>
      </c>
      <c r="W85" s="28">
        <f t="shared" si="5"/>
        <v>441.1229388926612</v>
      </c>
      <c r="X85" s="28">
        <f t="shared" si="5"/>
        <v>489.0777340672948</v>
      </c>
      <c r="Y85" s="28">
        <f t="shared" si="5"/>
        <v>473.97963816215884</v>
      </c>
      <c r="Z85" s="28">
        <f t="shared" si="5"/>
        <v>764.8944644017851</v>
      </c>
      <c r="AA85" s="28">
        <f t="shared" si="5"/>
        <v>92.56492935179125</v>
      </c>
      <c r="AB85" s="28">
        <f t="shared" si="5"/>
        <v>909.9048373299943</v>
      </c>
      <c r="AC85" s="28">
        <f t="shared" si="5"/>
        <v>2189.997457818063</v>
      </c>
      <c r="AD85" s="28">
        <f t="shared" si="5"/>
        <v>986.6485815515301</v>
      </c>
      <c r="AE85" s="28">
        <f t="shared" si="5"/>
        <v>230.2999765651583</v>
      </c>
      <c r="AF85" s="28">
        <f t="shared" si="5"/>
        <v>360.8274998412237</v>
      </c>
      <c r="AG85" s="28">
        <f t="shared" si="5"/>
        <v>1663.8336307467255</v>
      </c>
      <c r="AH85" s="28">
        <f t="shared" si="5"/>
        <v>256.667645281376</v>
      </c>
      <c r="AI85" s="28">
        <f t="shared" si="5"/>
        <v>6019.2792291738115</v>
      </c>
      <c r="AJ85" s="28">
        <f t="shared" si="5"/>
        <v>3017.5014431235572</v>
      </c>
      <c r="AK85" s="28">
        <f t="shared" si="5"/>
        <v>3333.7736713457325</v>
      </c>
      <c r="AL85" s="28">
        <f t="shared" si="5"/>
        <v>3537.734135658788</v>
      </c>
      <c r="AM85" s="28">
        <f t="shared" si="5"/>
        <v>4418.736367785578</v>
      </c>
      <c r="AN85" s="28">
        <f t="shared" si="5"/>
        <v>2681.048313741769</v>
      </c>
      <c r="AO85" s="28">
        <f t="shared" si="5"/>
        <v>7876.63901920787</v>
      </c>
      <c r="AP85" s="28">
        <f t="shared" si="5"/>
        <v>3888.1316489124724</v>
      </c>
      <c r="AQ85" s="28">
        <f t="shared" si="5"/>
        <v>215.30446831096924</v>
      </c>
      <c r="AR85" s="28">
        <f t="shared" si="5"/>
        <v>7740.428716044193</v>
      </c>
      <c r="AS85" s="28">
        <f t="shared" si="5"/>
        <v>2176.1143011740273</v>
      </c>
      <c r="AT85" s="28">
        <f t="shared" si="5"/>
        <v>81333.7681087574</v>
      </c>
      <c r="AU85" s="28">
        <f t="shared" si="5"/>
        <v>9950.860960072436</v>
      </c>
      <c r="AV85" s="28">
        <f t="shared" si="5"/>
        <v>0.0006083909276744865</v>
      </c>
      <c r="AW85" s="28">
        <f t="shared" si="5"/>
        <v>0.1336513189915312</v>
      </c>
      <c r="AX85" s="28">
        <f t="shared" si="5"/>
        <v>68269.99844375456</v>
      </c>
      <c r="AY85" s="28">
        <f t="shared" si="5"/>
        <v>11428.529640425095</v>
      </c>
      <c r="AZ85" s="28">
        <f t="shared" si="5"/>
        <v>331.7085872805676</v>
      </c>
      <c r="BA85" s="28">
        <f t="shared" si="5"/>
        <v>89981.23189124258</v>
      </c>
      <c r="BB85" s="28">
        <f t="shared" si="5"/>
        <v>171315</v>
      </c>
      <c r="BD85" s="28">
        <f>SUM(BD5:BD84)</f>
        <v>171315</v>
      </c>
      <c r="BE85" s="28">
        <f t="shared" si="4"/>
        <v>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Joaquim J.M. Guilhoto</dc:creator>
  <cp:keywords/>
  <dc:description/>
  <cp:lastModifiedBy>Leticia David</cp:lastModifiedBy>
  <dcterms:created xsi:type="dcterms:W3CDTF">2002-05-08T00:39:07Z</dcterms:created>
  <dcterms:modified xsi:type="dcterms:W3CDTF">2011-07-12T16:38:51Z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