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llace Patrick\Desktop\2023\Pesquisa\PÓS-DOUTORADO USP\CURSO - Equilíbrio Geral Computável\"/>
    </mc:Choice>
  </mc:AlternateContent>
  <bookViews>
    <workbookView xWindow="0" yWindow="0" windowWidth="20490" windowHeight="7530" firstSheet="14" activeTab="25"/>
  </bookViews>
  <sheets>
    <sheet name="Q1" sheetId="9" r:id="rId1"/>
    <sheet name="Q2" sheetId="8" r:id="rId2"/>
    <sheet name="Q3-Q4-Q5" sheetId="10" r:id="rId3"/>
    <sheet name="Q6" sheetId="12" r:id="rId4"/>
    <sheet name="Q7" sheetId="11" r:id="rId5"/>
    <sheet name="Q8" sheetId="13" r:id="rId6"/>
    <sheet name="Q9" sheetId="1" r:id="rId7"/>
    <sheet name="Q10" sheetId="14" r:id="rId8"/>
    <sheet name="Q11" sheetId="2" r:id="rId9"/>
    <sheet name="Q12" sheetId="3" r:id="rId10"/>
    <sheet name="Q13" sheetId="15" r:id="rId11"/>
    <sheet name="Q14" sheetId="4" r:id="rId12"/>
    <sheet name="Q15-Q16" sheetId="5" r:id="rId13"/>
    <sheet name="Q17" sheetId="16" r:id="rId14"/>
    <sheet name="Q18-Q21" sheetId="7" r:id="rId15"/>
    <sheet name="Q24" sheetId="18" r:id="rId16"/>
    <sheet name="Q25" sheetId="19" r:id="rId17"/>
    <sheet name="Q28" sheetId="20" r:id="rId18"/>
    <sheet name="Q29" sheetId="21" r:id="rId19"/>
    <sheet name="Q30" sheetId="22" r:id="rId20"/>
    <sheet name="Q31" sheetId="23" r:id="rId21"/>
    <sheet name="Q32" sheetId="24" r:id="rId22"/>
    <sheet name="Q33" sheetId="25" r:id="rId23"/>
    <sheet name="Q34" sheetId="26" r:id="rId24"/>
    <sheet name="Q35" sheetId="27" r:id="rId25"/>
    <sheet name="Q36-Q39" sheetId="28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4" i="19" l="1"/>
  <c r="S44" i="19"/>
  <c r="T44" i="19"/>
  <c r="U44" i="19"/>
  <c r="V44" i="19"/>
  <c r="Q44" i="19"/>
  <c r="K44" i="19"/>
  <c r="L44" i="19"/>
  <c r="M44" i="19"/>
  <c r="N44" i="19"/>
  <c r="O44" i="19"/>
  <c r="J44" i="19"/>
  <c r="C44" i="19"/>
  <c r="D44" i="19"/>
  <c r="E44" i="19"/>
  <c r="F44" i="19"/>
  <c r="G44" i="19"/>
  <c r="B44" i="19"/>
  <c r="Q4" i="19"/>
  <c r="R4" i="19"/>
  <c r="S4" i="19"/>
  <c r="T4" i="19"/>
  <c r="U4" i="19"/>
  <c r="V4" i="19"/>
  <c r="Q5" i="19"/>
  <c r="R5" i="19"/>
  <c r="S5" i="19"/>
  <c r="T5" i="19"/>
  <c r="U5" i="19"/>
  <c r="V5" i="19"/>
  <c r="Q6" i="19"/>
  <c r="R6" i="19"/>
  <c r="S6" i="19"/>
  <c r="T6" i="19"/>
  <c r="U6" i="19"/>
  <c r="V6" i="19"/>
  <c r="Q7" i="19"/>
  <c r="R7" i="19"/>
  <c r="S7" i="19"/>
  <c r="T7" i="19"/>
  <c r="U7" i="19"/>
  <c r="V7" i="19"/>
  <c r="Q8" i="19"/>
  <c r="R8" i="19"/>
  <c r="S8" i="19"/>
  <c r="T8" i="19"/>
  <c r="U8" i="19"/>
  <c r="V8" i="19"/>
  <c r="Q9" i="19"/>
  <c r="R9" i="19"/>
  <c r="S9" i="19"/>
  <c r="T9" i="19"/>
  <c r="U9" i="19"/>
  <c r="V9" i="19"/>
  <c r="Q10" i="19"/>
  <c r="R10" i="19"/>
  <c r="S10" i="19"/>
  <c r="T10" i="19"/>
  <c r="U10" i="19"/>
  <c r="V10" i="19"/>
  <c r="Q11" i="19"/>
  <c r="R11" i="19"/>
  <c r="S11" i="19"/>
  <c r="T11" i="19"/>
  <c r="U11" i="19"/>
  <c r="V11" i="19"/>
  <c r="Q12" i="19"/>
  <c r="R12" i="19"/>
  <c r="S12" i="19"/>
  <c r="T12" i="19"/>
  <c r="U12" i="19"/>
  <c r="V12" i="19"/>
  <c r="Q13" i="19"/>
  <c r="R13" i="19"/>
  <c r="S13" i="19"/>
  <c r="T13" i="19"/>
  <c r="U13" i="19"/>
  <c r="V13" i="19"/>
  <c r="Q14" i="19"/>
  <c r="R14" i="19"/>
  <c r="S14" i="19"/>
  <c r="T14" i="19"/>
  <c r="U14" i="19"/>
  <c r="V14" i="19"/>
  <c r="Q15" i="19"/>
  <c r="R15" i="19"/>
  <c r="S15" i="19"/>
  <c r="T15" i="19"/>
  <c r="U15" i="19"/>
  <c r="V15" i="19"/>
  <c r="Q16" i="19"/>
  <c r="R16" i="19"/>
  <c r="S16" i="19"/>
  <c r="T16" i="19"/>
  <c r="U16" i="19"/>
  <c r="V16" i="19"/>
  <c r="Q17" i="19"/>
  <c r="R17" i="19"/>
  <c r="S17" i="19"/>
  <c r="T17" i="19"/>
  <c r="U17" i="19"/>
  <c r="V17" i="19"/>
  <c r="Q18" i="19"/>
  <c r="R18" i="19"/>
  <c r="S18" i="19"/>
  <c r="T18" i="19"/>
  <c r="U18" i="19"/>
  <c r="V18" i="19"/>
  <c r="Q19" i="19"/>
  <c r="R19" i="19"/>
  <c r="S19" i="19"/>
  <c r="T19" i="19"/>
  <c r="U19" i="19"/>
  <c r="V19" i="19"/>
  <c r="Q20" i="19"/>
  <c r="R20" i="19"/>
  <c r="S20" i="19"/>
  <c r="T20" i="19"/>
  <c r="U20" i="19"/>
  <c r="V20" i="19"/>
  <c r="Q21" i="19"/>
  <c r="R21" i="19"/>
  <c r="S21" i="19"/>
  <c r="T21" i="19"/>
  <c r="U21" i="19"/>
  <c r="V21" i="19"/>
  <c r="Q22" i="19"/>
  <c r="R22" i="19"/>
  <c r="S22" i="19"/>
  <c r="T22" i="19"/>
  <c r="U22" i="19"/>
  <c r="V22" i="19"/>
  <c r="Q23" i="19"/>
  <c r="R23" i="19"/>
  <c r="S23" i="19"/>
  <c r="T23" i="19"/>
  <c r="U23" i="19"/>
  <c r="V23" i="19"/>
  <c r="Q24" i="19"/>
  <c r="R24" i="19"/>
  <c r="S24" i="19"/>
  <c r="T24" i="19"/>
  <c r="U24" i="19"/>
  <c r="V24" i="19"/>
  <c r="Q25" i="19"/>
  <c r="R25" i="19"/>
  <c r="S25" i="19"/>
  <c r="T25" i="19"/>
  <c r="U25" i="19"/>
  <c r="V25" i="19"/>
  <c r="Q26" i="19"/>
  <c r="R26" i="19"/>
  <c r="S26" i="19"/>
  <c r="T26" i="19"/>
  <c r="U26" i="19"/>
  <c r="V26" i="19"/>
  <c r="Q27" i="19"/>
  <c r="R27" i="19"/>
  <c r="S27" i="19"/>
  <c r="T27" i="19"/>
  <c r="U27" i="19"/>
  <c r="V27" i="19"/>
  <c r="Q28" i="19"/>
  <c r="R28" i="19"/>
  <c r="S28" i="19"/>
  <c r="T28" i="19"/>
  <c r="U28" i="19"/>
  <c r="V28" i="19"/>
  <c r="Q29" i="19"/>
  <c r="R29" i="19"/>
  <c r="S29" i="19"/>
  <c r="T29" i="19"/>
  <c r="U29" i="19"/>
  <c r="V29" i="19"/>
  <c r="Q30" i="19"/>
  <c r="R30" i="19"/>
  <c r="S30" i="19"/>
  <c r="T30" i="19"/>
  <c r="U30" i="19"/>
  <c r="V30" i="19"/>
  <c r="Q31" i="19"/>
  <c r="R31" i="19"/>
  <c r="S31" i="19"/>
  <c r="T31" i="19"/>
  <c r="U31" i="19"/>
  <c r="V31" i="19"/>
  <c r="Q32" i="19"/>
  <c r="R32" i="19"/>
  <c r="S32" i="19"/>
  <c r="T32" i="19"/>
  <c r="U32" i="19"/>
  <c r="V32" i="19"/>
  <c r="Q33" i="19"/>
  <c r="R33" i="19"/>
  <c r="S33" i="19"/>
  <c r="T33" i="19"/>
  <c r="U33" i="19"/>
  <c r="V33" i="19"/>
  <c r="Q34" i="19"/>
  <c r="R34" i="19"/>
  <c r="S34" i="19"/>
  <c r="T34" i="19"/>
  <c r="U34" i="19"/>
  <c r="V34" i="19"/>
  <c r="Q35" i="19"/>
  <c r="R35" i="19"/>
  <c r="S35" i="19"/>
  <c r="T35" i="19"/>
  <c r="U35" i="19"/>
  <c r="V35" i="19"/>
  <c r="Q36" i="19"/>
  <c r="R36" i="19"/>
  <c r="S36" i="19"/>
  <c r="T36" i="19"/>
  <c r="U36" i="19"/>
  <c r="V36" i="19"/>
  <c r="Q37" i="19"/>
  <c r="R37" i="19"/>
  <c r="S37" i="19"/>
  <c r="T37" i="19"/>
  <c r="U37" i="19"/>
  <c r="V37" i="19"/>
  <c r="Q38" i="19"/>
  <c r="R38" i="19"/>
  <c r="S38" i="19"/>
  <c r="T38" i="19"/>
  <c r="U38" i="19"/>
  <c r="V38" i="19"/>
  <c r="Q39" i="19"/>
  <c r="R39" i="19"/>
  <c r="S39" i="19"/>
  <c r="T39" i="19"/>
  <c r="U39" i="19"/>
  <c r="V39" i="19"/>
  <c r="Q40" i="19"/>
  <c r="R40" i="19"/>
  <c r="S40" i="19"/>
  <c r="T40" i="19"/>
  <c r="U40" i="19"/>
  <c r="V40" i="19"/>
  <c r="Q41" i="19"/>
  <c r="R41" i="19"/>
  <c r="S41" i="19"/>
  <c r="T41" i="19"/>
  <c r="U41" i="19"/>
  <c r="V41" i="19"/>
  <c r="R3" i="19"/>
  <c r="S3" i="19"/>
  <c r="T3" i="19"/>
  <c r="U3" i="19"/>
  <c r="V3" i="19"/>
  <c r="Q3" i="19"/>
  <c r="E5" i="18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" i="18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3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86" i="7"/>
  <c r="B43" i="4"/>
  <c r="B43" i="1"/>
  <c r="J109" i="7" l="1"/>
  <c r="H151" i="7" s="1"/>
  <c r="J99" i="7"/>
  <c r="G141" i="7" s="1"/>
  <c r="J100" i="7"/>
  <c r="H142" i="7" s="1"/>
  <c r="J89" i="7"/>
  <c r="D131" i="7" s="1"/>
  <c r="J120" i="7"/>
  <c r="D162" i="7" s="1"/>
  <c r="J112" i="7"/>
  <c r="C154" i="7" s="1"/>
  <c r="J104" i="7"/>
  <c r="C146" i="7" s="1"/>
  <c r="J96" i="7"/>
  <c r="C138" i="7" s="1"/>
  <c r="J88" i="7"/>
  <c r="D130" i="7" s="1"/>
  <c r="J122" i="7"/>
  <c r="B164" i="7" s="1"/>
  <c r="J114" i="7"/>
  <c r="E156" i="7" s="1"/>
  <c r="J106" i="7"/>
  <c r="H148" i="7" s="1"/>
  <c r="J90" i="7"/>
  <c r="E132" i="7" s="1"/>
  <c r="J92" i="7"/>
  <c r="H134" i="7" s="1"/>
  <c r="J102" i="7"/>
  <c r="H144" i="7" s="1"/>
  <c r="J110" i="7"/>
  <c r="E152" i="7" s="1"/>
  <c r="J94" i="7"/>
  <c r="B136" i="7" s="1"/>
  <c r="J105" i="7"/>
  <c r="B147" i="7" s="1"/>
  <c r="J121" i="7"/>
  <c r="D163" i="7" s="1"/>
  <c r="J91" i="7"/>
  <c r="B133" i="7" s="1"/>
  <c r="J101" i="7"/>
  <c r="D143" i="7" s="1"/>
  <c r="J113" i="7"/>
  <c r="H155" i="7" s="1"/>
  <c r="J123" i="7"/>
  <c r="H165" i="7" s="1"/>
  <c r="J93" i="7"/>
  <c r="E135" i="7" s="1"/>
  <c r="J115" i="7"/>
  <c r="B157" i="7" s="1"/>
  <c r="J116" i="7"/>
  <c r="C158" i="7" s="1"/>
  <c r="J111" i="7"/>
  <c r="H153" i="7" s="1"/>
  <c r="J95" i="7"/>
  <c r="F137" i="7" s="1"/>
  <c r="J87" i="7"/>
  <c r="C129" i="7" s="1"/>
  <c r="J97" i="7"/>
  <c r="F139" i="7" s="1"/>
  <c r="J107" i="7"/>
  <c r="B149" i="7" s="1"/>
  <c r="J117" i="7"/>
  <c r="G159" i="7" s="1"/>
  <c r="J124" i="7"/>
  <c r="E166" i="7" s="1"/>
  <c r="J119" i="7"/>
  <c r="C161" i="7" s="1"/>
  <c r="J103" i="7"/>
  <c r="E145" i="7" s="1"/>
  <c r="J86" i="7"/>
  <c r="J98" i="7"/>
  <c r="G140" i="7" s="1"/>
  <c r="J108" i="7"/>
  <c r="C150" i="7" s="1"/>
  <c r="J118" i="7"/>
  <c r="E160" i="7" s="1"/>
  <c r="G164" i="7" l="1"/>
  <c r="D147" i="7"/>
  <c r="G142" i="7"/>
  <c r="E142" i="7"/>
  <c r="B142" i="7"/>
  <c r="G162" i="7"/>
  <c r="F134" i="7"/>
  <c r="B134" i="7"/>
  <c r="H141" i="7"/>
  <c r="B141" i="7"/>
  <c r="H138" i="7"/>
  <c r="H154" i="7"/>
  <c r="F141" i="7"/>
  <c r="B132" i="7"/>
  <c r="C141" i="7"/>
  <c r="G132" i="7"/>
  <c r="G151" i="7"/>
  <c r="H132" i="7"/>
  <c r="E151" i="7"/>
  <c r="D141" i="7"/>
  <c r="F151" i="7"/>
  <c r="C151" i="7"/>
  <c r="E134" i="7"/>
  <c r="E141" i="7"/>
  <c r="D134" i="7"/>
  <c r="B151" i="7"/>
  <c r="B130" i="7"/>
  <c r="C132" i="7"/>
  <c r="D132" i="7"/>
  <c r="C134" i="7"/>
  <c r="G154" i="7"/>
  <c r="D151" i="7"/>
  <c r="G138" i="7"/>
  <c r="F142" i="7"/>
  <c r="C142" i="7"/>
  <c r="G134" i="7"/>
  <c r="D142" i="7"/>
  <c r="B138" i="7"/>
  <c r="H163" i="7"/>
  <c r="E148" i="7"/>
  <c r="F138" i="7"/>
  <c r="C147" i="7"/>
  <c r="G147" i="7"/>
  <c r="G144" i="7"/>
  <c r="D138" i="7"/>
  <c r="C131" i="7"/>
  <c r="F136" i="7"/>
  <c r="G130" i="7"/>
  <c r="H130" i="7"/>
  <c r="B146" i="7"/>
  <c r="G152" i="7"/>
  <c r="D144" i="7"/>
  <c r="D136" i="7"/>
  <c r="D154" i="7"/>
  <c r="H146" i="7"/>
  <c r="D146" i="7"/>
  <c r="E162" i="7"/>
  <c r="F162" i="7"/>
  <c r="C140" i="7"/>
  <c r="B144" i="7"/>
  <c r="F144" i="7"/>
  <c r="F147" i="7"/>
  <c r="G146" i="7"/>
  <c r="C144" i="7"/>
  <c r="E154" i="7"/>
  <c r="F132" i="7"/>
  <c r="H147" i="7"/>
  <c r="E146" i="7"/>
  <c r="F154" i="7"/>
  <c r="B162" i="7"/>
  <c r="H131" i="7"/>
  <c r="E147" i="7"/>
  <c r="H162" i="7"/>
  <c r="B154" i="7"/>
  <c r="F146" i="7"/>
  <c r="C162" i="7"/>
  <c r="B148" i="7"/>
  <c r="G136" i="7"/>
  <c r="D156" i="7"/>
  <c r="F163" i="7"/>
  <c r="B153" i="7"/>
  <c r="F148" i="7"/>
  <c r="C130" i="7"/>
  <c r="G148" i="7"/>
  <c r="H164" i="7"/>
  <c r="B156" i="7"/>
  <c r="C156" i="7"/>
  <c r="D148" i="7"/>
  <c r="H139" i="7"/>
  <c r="C136" i="7"/>
  <c r="G131" i="7"/>
  <c r="H149" i="7"/>
  <c r="H156" i="7"/>
  <c r="H136" i="7"/>
  <c r="F131" i="7"/>
  <c r="E136" i="7"/>
  <c r="G156" i="7"/>
  <c r="H145" i="7"/>
  <c r="C148" i="7"/>
  <c r="E163" i="7"/>
  <c r="D149" i="7"/>
  <c r="C163" i="7"/>
  <c r="D153" i="7"/>
  <c r="G153" i="7"/>
  <c r="F156" i="7"/>
  <c r="B131" i="7"/>
  <c r="E138" i="7"/>
  <c r="H133" i="7"/>
  <c r="E131" i="7"/>
  <c r="G143" i="7"/>
  <c r="F130" i="7"/>
  <c r="E130" i="7"/>
  <c r="F150" i="7"/>
  <c r="H140" i="7"/>
  <c r="D152" i="7"/>
  <c r="E143" i="7"/>
  <c r="B152" i="7"/>
  <c r="B145" i="7"/>
  <c r="H137" i="7"/>
  <c r="C139" i="7"/>
  <c r="C152" i="7"/>
  <c r="C149" i="7"/>
  <c r="B140" i="7"/>
  <c r="C164" i="7"/>
  <c r="H152" i="7"/>
  <c r="F164" i="7"/>
  <c r="G139" i="7"/>
  <c r="E144" i="7"/>
  <c r="B163" i="7"/>
  <c r="G163" i="7"/>
  <c r="F143" i="7"/>
  <c r="F135" i="7"/>
  <c r="D164" i="7"/>
  <c r="E164" i="7"/>
  <c r="E150" i="7"/>
  <c r="B155" i="7"/>
  <c r="E129" i="7"/>
  <c r="F152" i="7"/>
  <c r="B128" i="7"/>
  <c r="E128" i="7"/>
  <c r="H129" i="7"/>
  <c r="F158" i="7"/>
  <c r="E133" i="7"/>
  <c r="C157" i="7"/>
  <c r="G165" i="7"/>
  <c r="F165" i="7"/>
  <c r="H128" i="7"/>
  <c r="C128" i="7"/>
  <c r="D160" i="7"/>
  <c r="B161" i="7"/>
  <c r="F128" i="7"/>
  <c r="C133" i="7"/>
  <c r="D133" i="7"/>
  <c r="B129" i="7"/>
  <c r="E155" i="7"/>
  <c r="F155" i="7"/>
  <c r="G155" i="7"/>
  <c r="D155" i="7"/>
  <c r="B160" i="7"/>
  <c r="B139" i="7"/>
  <c r="H158" i="7"/>
  <c r="G158" i="7"/>
  <c r="B158" i="7"/>
  <c r="C160" i="7"/>
  <c r="H157" i="7"/>
  <c r="C137" i="7"/>
  <c r="B137" i="7"/>
  <c r="D137" i="7"/>
  <c r="E137" i="7"/>
  <c r="E158" i="7"/>
  <c r="C153" i="7"/>
  <c r="F153" i="7"/>
  <c r="H143" i="7"/>
  <c r="B143" i="7"/>
  <c r="E165" i="7"/>
  <c r="D140" i="7"/>
  <c r="D128" i="7"/>
  <c r="F161" i="7"/>
  <c r="G161" i="7"/>
  <c r="G128" i="7"/>
  <c r="G133" i="7"/>
  <c r="F133" i="7"/>
  <c r="E157" i="7"/>
  <c r="B150" i="7"/>
  <c r="G150" i="7"/>
  <c r="H150" i="7"/>
  <c r="D165" i="7"/>
  <c r="F149" i="7"/>
  <c r="G149" i="7"/>
  <c r="G160" i="7"/>
  <c r="H135" i="7"/>
  <c r="B135" i="7"/>
  <c r="D135" i="7"/>
  <c r="H160" i="7"/>
  <c r="G135" i="7"/>
  <c r="E149" i="7"/>
  <c r="E161" i="7"/>
  <c r="C143" i="7"/>
  <c r="F129" i="7"/>
  <c r="G137" i="7"/>
  <c r="D150" i="7"/>
  <c r="D129" i="7"/>
  <c r="H166" i="7"/>
  <c r="G166" i="7"/>
  <c r="C166" i="7"/>
  <c r="B166" i="7"/>
  <c r="D166" i="7"/>
  <c r="H159" i="7"/>
  <c r="B159" i="7"/>
  <c r="D159" i="7"/>
  <c r="E159" i="7"/>
  <c r="F157" i="7"/>
  <c r="G157" i="7"/>
  <c r="C159" i="7"/>
  <c r="D158" i="7"/>
  <c r="E140" i="7"/>
  <c r="F140" i="7"/>
  <c r="G145" i="7"/>
  <c r="C145" i="7"/>
  <c r="F145" i="7"/>
  <c r="D145" i="7"/>
  <c r="D139" i="7"/>
  <c r="E139" i="7"/>
  <c r="F159" i="7"/>
  <c r="D157" i="7"/>
  <c r="H161" i="7"/>
  <c r="F166" i="7"/>
  <c r="C155" i="7"/>
  <c r="B165" i="7"/>
  <c r="F160" i="7"/>
  <c r="D161" i="7"/>
  <c r="E153" i="7"/>
  <c r="C135" i="7"/>
  <c r="G129" i="7"/>
  <c r="C165" i="7"/>
  <c r="J134" i="7" l="1"/>
  <c r="J141" i="7"/>
  <c r="J138" i="7"/>
  <c r="J151" i="7"/>
  <c r="J142" i="7"/>
  <c r="J132" i="7"/>
  <c r="J162" i="7"/>
  <c r="J147" i="7"/>
  <c r="J146" i="7"/>
  <c r="J154" i="7"/>
  <c r="J144" i="7"/>
  <c r="J131" i="7"/>
  <c r="J156" i="7"/>
  <c r="J136" i="7"/>
  <c r="J148" i="7"/>
  <c r="J130" i="7"/>
  <c r="J153" i="7"/>
  <c r="J157" i="7"/>
  <c r="J164" i="7"/>
  <c r="J163" i="7"/>
  <c r="J165" i="7"/>
  <c r="J166" i="7"/>
  <c r="J133" i="7"/>
  <c r="J149" i="7"/>
  <c r="J155" i="7"/>
  <c r="J152" i="7"/>
  <c r="J140" i="7"/>
  <c r="J158" i="7"/>
  <c r="J150" i="7"/>
  <c r="J129" i="7"/>
  <c r="J135" i="7"/>
  <c r="J128" i="7"/>
  <c r="J143" i="7"/>
  <c r="J137" i="7"/>
  <c r="J160" i="7"/>
  <c r="J159" i="7"/>
  <c r="J139" i="7"/>
  <c r="J145" i="7"/>
  <c r="J161" i="7"/>
</calcChain>
</file>

<file path=xl/sharedStrings.xml><?xml version="1.0" encoding="utf-8"?>
<sst xmlns="http://schemas.openxmlformats.org/spreadsheetml/2006/main" count="1413" uniqueCount="223">
  <si>
    <t>BAS1</t>
  </si>
  <si>
    <t>1 AGRICULTURA</t>
  </si>
  <si>
    <t>2 AGRI_COCA</t>
  </si>
  <si>
    <t>3 GANADERIA</t>
  </si>
  <si>
    <t>4 SILVIC_PESCA</t>
  </si>
  <si>
    <t>5 EXTR_PETROLE</t>
  </si>
  <si>
    <t>6 MINERIA</t>
  </si>
  <si>
    <t>7 CARNE_PROC</t>
  </si>
  <si>
    <t>8 PROD_LACTEOS</t>
  </si>
  <si>
    <t>9 MOLIN_PANAD</t>
  </si>
  <si>
    <t>10 AZUCAR</t>
  </si>
  <si>
    <t>11 ACEITES_GRAS</t>
  </si>
  <si>
    <t>12 ALIM_DIVERSO</t>
  </si>
  <si>
    <t>13 BEBID_TABAC</t>
  </si>
  <si>
    <t>14 TEXTILES</t>
  </si>
  <si>
    <t>15 MADERA</t>
  </si>
  <si>
    <t>16 PAPEL_IMPRES</t>
  </si>
  <si>
    <t>17 REF_PETROLEO</t>
  </si>
  <si>
    <t>18 QUIM_FARM</t>
  </si>
  <si>
    <t>19 MIN_NO_MET</t>
  </si>
  <si>
    <t>20 METALES_COM</t>
  </si>
  <si>
    <t>21 MAQ_EQUIP</t>
  </si>
  <si>
    <t>22 MANUF_DIVERS</t>
  </si>
  <si>
    <t>23 ELECTR_AGUA</t>
  </si>
  <si>
    <t>24 CONST_EDIF</t>
  </si>
  <si>
    <t>25 CONST_OBRA</t>
  </si>
  <si>
    <t>26 COMERCIO</t>
  </si>
  <si>
    <t>27 TRANSP_ALMAC</t>
  </si>
  <si>
    <t>28 ALOJ_COMIDAS</t>
  </si>
  <si>
    <t>29 COMUN_INFORM</t>
  </si>
  <si>
    <t>30 FINANC_SEGUR</t>
  </si>
  <si>
    <t>31 ACT_INMOBIL</t>
  </si>
  <si>
    <t>32 PROF_TECNIC</t>
  </si>
  <si>
    <t>33 ADM_PUBL</t>
  </si>
  <si>
    <t>34 EDU_MERC</t>
  </si>
  <si>
    <t>35 EDU_N_MERC</t>
  </si>
  <si>
    <t>36 SALUD_MERC</t>
  </si>
  <si>
    <t>37 SALUD_N_MERC</t>
  </si>
  <si>
    <t>38 ACT_COMUNAL</t>
  </si>
  <si>
    <t>39 ACT_HOG_EMPL</t>
  </si>
  <si>
    <t>1 CHUQUISACA</t>
  </si>
  <si>
    <t>2 LA_PAZ</t>
  </si>
  <si>
    <t>3 COCHABAMBA</t>
  </si>
  <si>
    <t>4 ORURO</t>
  </si>
  <si>
    <t>5 POTOSI</t>
  </si>
  <si>
    <t>6 TARIJA</t>
  </si>
  <si>
    <t>7 SANTA_CRUZ</t>
  </si>
  <si>
    <t>8 BENI</t>
  </si>
  <si>
    <t>9 PANDO</t>
  </si>
  <si>
    <t>10 FOREIGN</t>
  </si>
  <si>
    <t>BAS3</t>
  </si>
  <si>
    <t>BAS4</t>
  </si>
  <si>
    <t>BAS2</t>
  </si>
  <si>
    <t>BAS5</t>
  </si>
  <si>
    <t>BAS7</t>
  </si>
  <si>
    <t>BAS8</t>
  </si>
  <si>
    <t>TOTAL</t>
  </si>
  <si>
    <t>LABR</t>
  </si>
  <si>
    <t>CPTL</t>
  </si>
  <si>
    <t>Soma (P7-P23)</t>
  </si>
  <si>
    <t>IMPORTAÇÕES</t>
  </si>
  <si>
    <t>DOMÉSTICO</t>
  </si>
  <si>
    <t>SHARE</t>
  </si>
  <si>
    <t>PRODUÇÃO</t>
  </si>
  <si>
    <t>IMP/TOTAL</t>
  </si>
  <si>
    <t>BAS1 - TOTAL</t>
  </si>
  <si>
    <t>BAS1 - IMP</t>
  </si>
  <si>
    <t>PROPORÇÃO</t>
  </si>
  <si>
    <t>SETORES</t>
  </si>
  <si>
    <t>natz</t>
  </si>
  <si>
    <t>drought</t>
  </si>
  <si>
    <t>c</t>
  </si>
  <si>
    <t>yd_r</t>
  </si>
  <si>
    <t>xi3</t>
  </si>
  <si>
    <t>yr</t>
  </si>
  <si>
    <t>l</t>
  </si>
  <si>
    <t>z</t>
  </si>
  <si>
    <t>Description</t>
  </si>
  <si>
    <t>Macros</t>
  </si>
  <si>
    <t>droughtj</t>
  </si>
  <si>
    <t>National average utility</t>
  </si>
  <si>
    <t>agg_util</t>
  </si>
  <si>
    <t>Shifter for regional migration from forecasts in T</t>
  </si>
  <si>
    <t>del_frmt0</t>
  </si>
  <si>
    <t>Ordinary change in foreign migration in Bolivia (change)</t>
  </si>
  <si>
    <t>del_natfm</t>
  </si>
  <si>
    <t>Ordinary change in natural pop. (births-deaths) in Bolivia (change)</t>
  </si>
  <si>
    <t>del_natg</t>
  </si>
  <si>
    <t>P-point change in economy-wide unemployment rate (change)</t>
  </si>
  <si>
    <t>del_natunr</t>
  </si>
  <si>
    <t>Shifter in equation E_RM_Addup (change)</t>
  </si>
  <si>
    <t>delf_rm</t>
  </si>
  <si>
    <t>Shifter in equation E_RM_0 (change)</t>
  </si>
  <si>
    <t>delf_rm_0</t>
  </si>
  <si>
    <t>Dummy variable to switch on capital accumulation equation (change)</t>
  </si>
  <si>
    <t>delkfudge</t>
  </si>
  <si>
    <t>Fudge factor in equation E_popT (change)</t>
  </si>
  <si>
    <t>delpopfudget</t>
  </si>
  <si>
    <t>Lending interest rate</t>
  </si>
  <si>
    <t>interest</t>
  </si>
  <si>
    <t>Nominal total household consumption</t>
  </si>
  <si>
    <t>natc</t>
  </si>
  <si>
    <t>Aggregate payments to capital</t>
  </si>
  <si>
    <t>natcaprev</t>
  </si>
  <si>
    <t>Total gov. revenue from CO2 tax</t>
  </si>
  <si>
    <t>natcarbontax</t>
  </si>
  <si>
    <t>Real household consumption</t>
  </si>
  <si>
    <t>natcr</t>
  </si>
  <si>
    <t>Ordinary change in balance of trade (change)</t>
  </si>
  <si>
    <t>natdelb</t>
  </si>
  <si>
    <t>National employment</t>
  </si>
  <si>
    <t>natemploy</t>
  </si>
  <si>
    <t>Foreign-currency value of exports</t>
  </si>
  <si>
    <t>natexport</t>
  </si>
  <si>
    <t>Export volume</t>
  </si>
  <si>
    <t>natexpvol</t>
  </si>
  <si>
    <t>Overall shift term for regional government demand</t>
  </si>
  <si>
    <t>natf5gen</t>
  </si>
  <si>
    <t>Economy-wide shifter of export demand curves</t>
  </si>
  <si>
    <t>natfep</t>
  </si>
  <si>
    <t>Overall wage shifter</t>
  </si>
  <si>
    <t>natfwage</t>
  </si>
  <si>
    <t>Nominal GDP from expenditure side</t>
  </si>
  <si>
    <t>natgdpexp</t>
  </si>
  <si>
    <t>Nominal GDP from income side</t>
  </si>
  <si>
    <t>natgdpinc</t>
  </si>
  <si>
    <t>Real GDP from expenditure side</t>
  </si>
  <si>
    <t>natgdpreal</t>
  </si>
  <si>
    <t>Foreign currency value of imports</t>
  </si>
  <si>
    <t>natimp</t>
  </si>
  <si>
    <t>Import volume</t>
  </si>
  <si>
    <t>natimpvol</t>
  </si>
  <si>
    <t>Aggregate nominal investment</t>
  </si>
  <si>
    <t>natin</t>
  </si>
  <si>
    <t>Aggregate real investment expenditure</t>
  </si>
  <si>
    <t>natir</t>
  </si>
  <si>
    <t>Aggregate capital stock, rental weights</t>
  </si>
  <si>
    <t>natkt</t>
  </si>
  <si>
    <t>Aggregate employment, wage bill weights</t>
  </si>
  <si>
    <t>natl</t>
  </si>
  <si>
    <t>Aggregate payments to labor</t>
  </si>
  <si>
    <t>natlabrev</t>
  </si>
  <si>
    <t>National labor supply</t>
  </si>
  <si>
    <t>natlabsup</t>
  </si>
  <si>
    <t>Aggregate other cost ticket payments</t>
  </si>
  <si>
    <t>natoctrev</t>
  </si>
  <si>
    <t>Aggregate nominal value of regional government demand</t>
  </si>
  <si>
    <t>natothnom5</t>
  </si>
  <si>
    <t>Aggregate nominal value - inventories</t>
  </si>
  <si>
    <t>natothnom7</t>
  </si>
  <si>
    <t>Aggregate nominal value of ISFLF demand</t>
  </si>
  <si>
    <t>natothnom8</t>
  </si>
  <si>
    <t>Aggregate real regional government demand</t>
  </si>
  <si>
    <t>natothreal5</t>
  </si>
  <si>
    <t>Aggregate real inventories</t>
  </si>
  <si>
    <t>natothreal7</t>
  </si>
  <si>
    <t>Aggregate real ISFLF demand</t>
  </si>
  <si>
    <t>natothreal8</t>
  </si>
  <si>
    <t>Aggregate nominal capital rental</t>
  </si>
  <si>
    <t>natp1cap</t>
  </si>
  <si>
    <t>Exchange rate</t>
  </si>
  <si>
    <t>natphi</t>
  </si>
  <si>
    <t>Aggregate nominal wages to workers</t>
  </si>
  <si>
    <t>natpwage</t>
  </si>
  <si>
    <t>Aggregate nominal wages paid by producers</t>
  </si>
  <si>
    <t>natpwage_p</t>
  </si>
  <si>
    <t>Average rate of return</t>
  </si>
  <si>
    <t>natr_tot</t>
  </si>
  <si>
    <t>National consumer real wage</t>
  </si>
  <si>
    <t>natrealwage</t>
  </si>
  <si>
    <t>National real wages for producers: deflated by GDP defla</t>
  </si>
  <si>
    <t>natrwage_p</t>
  </si>
  <si>
    <t>National real wages for workers: deflated by CPI</t>
  </si>
  <si>
    <t>natrwage_w</t>
  </si>
  <si>
    <t>Aggregate revenue from all indirect taxes</t>
  </si>
  <si>
    <t>nattaxind</t>
  </si>
  <si>
    <t>Aggregate revenue from indirect taxes on intermediate</t>
  </si>
  <si>
    <t>nattaxrev1</t>
  </si>
  <si>
    <t>Aggregate revenue from indirect taxes on investment</t>
  </si>
  <si>
    <t>nattaxrev2</t>
  </si>
  <si>
    <t>Aggregate revenue from indirect taxes on households</t>
  </si>
  <si>
    <t>nattaxrev3</t>
  </si>
  <si>
    <t>Aggregate revenue from indirect taxes on exports</t>
  </si>
  <si>
    <t>nattaxrev4</t>
  </si>
  <si>
    <t>Aggregate revenue from indirect taxes on regional govern</t>
  </si>
  <si>
    <t>nattaxrev5</t>
  </si>
  <si>
    <t>Aggregate revenue from indirect taxes on ISFLF</t>
  </si>
  <si>
    <t>nattaxrev8</t>
  </si>
  <si>
    <t>Aggregate tariff revenue</t>
  </si>
  <si>
    <t>nattaxrevm</t>
  </si>
  <si>
    <t>Economy-wide terms of trade</t>
  </si>
  <si>
    <t>nattot</t>
  </si>
  <si>
    <t>Investment price index</t>
  </si>
  <si>
    <t>natxi2</t>
  </si>
  <si>
    <t>Consumer price index</t>
  </si>
  <si>
    <t>natxi3</t>
  </si>
  <si>
    <t>Exports price index</t>
  </si>
  <si>
    <t>natxi4</t>
  </si>
  <si>
    <t>Regional government demand price index</t>
  </si>
  <si>
    <t>natxi5</t>
  </si>
  <si>
    <t>Price index - inventories</t>
  </si>
  <si>
    <t>natxi7</t>
  </si>
  <si>
    <t>ISFLF demand price index</t>
  </si>
  <si>
    <t>natxi8</t>
  </si>
  <si>
    <t>GDP price index, expenditure side</t>
  </si>
  <si>
    <t>natxigdp</t>
  </si>
  <si>
    <t>Imports price index</t>
  </si>
  <si>
    <t>natxim</t>
  </si>
  <si>
    <t>Duty-paid imports price index</t>
  </si>
  <si>
    <t>natximp0</t>
  </si>
  <si>
    <t>Relative prices of labor and capital</t>
  </si>
  <si>
    <t>natxiplpk</t>
  </si>
  <si>
    <t>Aggregate output, value-added weights</t>
  </si>
  <si>
    <t>natz_tot</t>
  </si>
  <si>
    <t>Price index - interregional trade: total</t>
  </si>
  <si>
    <t>pw</t>
  </si>
  <si>
    <t>drought3</t>
  </si>
  <si>
    <t>AGR_CHU</t>
  </si>
  <si>
    <t>AGR_TAR</t>
  </si>
  <si>
    <t>AGR_SAN</t>
  </si>
  <si>
    <t>GAN_CHU</t>
  </si>
  <si>
    <t>GAN_TAR</t>
  </si>
  <si>
    <t>GAN_SAN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</si>
</sst>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2" sqref="G12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57</v>
      </c>
      <c r="B1" t="s">
        <v>57</v>
      </c>
    </row>
    <row r="2" spans="1:2" x14ac:dyDescent="0.25">
      <c r="A2" t="s">
        <v>40</v>
      </c>
      <c r="B2">
        <v>219</v>
      </c>
    </row>
    <row r="3" spans="1:2" x14ac:dyDescent="0.25">
      <c r="A3" t="s">
        <v>41</v>
      </c>
      <c r="B3">
        <v>1613</v>
      </c>
    </row>
    <row r="4" spans="1:2" x14ac:dyDescent="0.25">
      <c r="A4" t="s">
        <v>42</v>
      </c>
      <c r="B4">
        <v>898</v>
      </c>
    </row>
    <row r="5" spans="1:2" x14ac:dyDescent="0.25">
      <c r="A5" t="s">
        <v>43</v>
      </c>
      <c r="B5">
        <v>316</v>
      </c>
    </row>
    <row r="6" spans="1:2" x14ac:dyDescent="0.25">
      <c r="A6" t="s">
        <v>44</v>
      </c>
      <c r="B6">
        <v>262</v>
      </c>
    </row>
    <row r="7" spans="1:2" x14ac:dyDescent="0.25">
      <c r="A7" t="s">
        <v>45</v>
      </c>
      <c r="B7">
        <v>203</v>
      </c>
    </row>
    <row r="8" spans="1:2" x14ac:dyDescent="0.25">
      <c r="A8" t="s">
        <v>46</v>
      </c>
      <c r="B8">
        <v>1868</v>
      </c>
    </row>
    <row r="9" spans="1:2" x14ac:dyDescent="0.25">
      <c r="A9" t="s">
        <v>47</v>
      </c>
      <c r="B9">
        <v>155</v>
      </c>
    </row>
    <row r="10" spans="1:2" x14ac:dyDescent="0.25">
      <c r="A10" t="s">
        <v>48</v>
      </c>
      <c r="B10">
        <v>84.3</v>
      </c>
    </row>
  </sheetData>
  <conditionalFormatting sqref="A4:B4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{5180DD6B-2B5E-446A-BC83-84C32DBF1AD6}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80DD6B-2B5E-446A-BC83-84C32DBF1AD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A4:B4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8" sqref="G8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58</v>
      </c>
      <c r="B1" t="s">
        <v>58</v>
      </c>
    </row>
    <row r="2" spans="1:2" x14ac:dyDescent="0.25">
      <c r="A2" t="s">
        <v>40</v>
      </c>
      <c r="B2">
        <v>1169</v>
      </c>
    </row>
    <row r="3" spans="1:2" x14ac:dyDescent="0.25">
      <c r="A3" t="s">
        <v>41</v>
      </c>
      <c r="B3">
        <v>9499</v>
      </c>
    </row>
    <row r="4" spans="1:2" x14ac:dyDescent="0.25">
      <c r="A4" t="s">
        <v>42</v>
      </c>
      <c r="B4">
        <v>4278</v>
      </c>
    </row>
    <row r="5" spans="1:2" x14ac:dyDescent="0.25">
      <c r="A5" t="s">
        <v>43</v>
      </c>
      <c r="B5">
        <v>1609</v>
      </c>
    </row>
    <row r="6" spans="1:2" x14ac:dyDescent="0.25">
      <c r="A6" t="s">
        <v>44</v>
      </c>
      <c r="B6">
        <v>1331</v>
      </c>
    </row>
    <row r="7" spans="1:2" x14ac:dyDescent="0.25">
      <c r="A7" t="s">
        <v>45</v>
      </c>
      <c r="B7">
        <v>1028</v>
      </c>
    </row>
    <row r="8" spans="1:2" x14ac:dyDescent="0.25">
      <c r="A8" t="s">
        <v>46</v>
      </c>
      <c r="B8">
        <v>6861</v>
      </c>
    </row>
    <row r="9" spans="1:2" x14ac:dyDescent="0.25">
      <c r="A9" t="s">
        <v>47</v>
      </c>
      <c r="B9">
        <v>1039</v>
      </c>
    </row>
    <row r="10" spans="1:2" x14ac:dyDescent="0.25">
      <c r="A10" t="s">
        <v>48</v>
      </c>
      <c r="B10">
        <v>63.5</v>
      </c>
    </row>
  </sheetData>
  <conditionalFormatting sqref="A3:XFD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{5E965FCF-9F4B-41AD-8354-7F608E76D572}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965FCF-9F4B-41AD-8354-7F608E76D57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A3:XFD3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B1" sqref="B1"/>
    </sheetView>
  </sheetViews>
  <sheetFormatPr defaultRowHeight="15" x14ac:dyDescent="0.25"/>
  <cols>
    <col min="1" max="1" width="19" bestFit="1" customWidth="1"/>
  </cols>
  <sheetData>
    <row r="1" spans="1:10" x14ac:dyDescent="0.25">
      <c r="A1" t="s">
        <v>58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</row>
    <row r="2" spans="1:10" x14ac:dyDescent="0.25">
      <c r="A2" t="s">
        <v>1</v>
      </c>
      <c r="B2">
        <v>8.5999999999999993E-2</v>
      </c>
      <c r="C2">
        <v>0.13</v>
      </c>
      <c r="D2">
        <v>0.10199999999999999</v>
      </c>
      <c r="E2">
        <v>1.9E-2</v>
      </c>
      <c r="F2">
        <v>5.0999999999999997E-2</v>
      </c>
      <c r="G2">
        <v>4.5999999999999999E-2</v>
      </c>
      <c r="H2">
        <v>0.53400000000000003</v>
      </c>
      <c r="I2">
        <v>2.3E-2</v>
      </c>
      <c r="J2">
        <v>8.9999999999999993E-3</v>
      </c>
    </row>
    <row r="3" spans="1:10" x14ac:dyDescent="0.25">
      <c r="A3" t="s">
        <v>2</v>
      </c>
      <c r="B3">
        <v>0</v>
      </c>
      <c r="C3">
        <v>0.83499999999999996</v>
      </c>
      <c r="D3">
        <v>0.16500000000000001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3</v>
      </c>
      <c r="B4">
        <v>6.6000000000000003E-2</v>
      </c>
      <c r="C4">
        <v>5.1999999999999998E-2</v>
      </c>
      <c r="D4">
        <v>0.18099999999999999</v>
      </c>
      <c r="E4">
        <v>8.9999999999999993E-3</v>
      </c>
      <c r="F4">
        <v>1.6E-2</v>
      </c>
      <c r="G4">
        <v>4.5999999999999999E-2</v>
      </c>
      <c r="H4">
        <v>0.38400000000000001</v>
      </c>
      <c r="I4">
        <v>0.24199999999999999</v>
      </c>
      <c r="J4">
        <v>3.0000000000000001E-3</v>
      </c>
    </row>
    <row r="5" spans="1:10" x14ac:dyDescent="0.25">
      <c r="A5" t="s">
        <v>4</v>
      </c>
      <c r="B5">
        <v>5.0000000000000001E-3</v>
      </c>
      <c r="C5">
        <v>6.3E-2</v>
      </c>
      <c r="D5">
        <v>0.04</v>
      </c>
      <c r="E5">
        <v>1E-3</v>
      </c>
      <c r="F5">
        <v>2E-3</v>
      </c>
      <c r="G5">
        <v>3.4000000000000002E-2</v>
      </c>
      <c r="H5">
        <v>0.34599999999999997</v>
      </c>
      <c r="I5">
        <v>0.28599999999999998</v>
      </c>
      <c r="J5">
        <v>0.223</v>
      </c>
    </row>
    <row r="6" spans="1:10" x14ac:dyDescent="0.25">
      <c r="A6" t="s">
        <v>5</v>
      </c>
      <c r="B6">
        <v>0.188</v>
      </c>
      <c r="C6">
        <v>0</v>
      </c>
      <c r="D6">
        <v>2.1000000000000001E-2</v>
      </c>
      <c r="E6">
        <v>0</v>
      </c>
      <c r="F6">
        <v>0</v>
      </c>
      <c r="G6">
        <v>0.47499999999999998</v>
      </c>
      <c r="H6">
        <v>0.316</v>
      </c>
      <c r="I6">
        <v>0</v>
      </c>
      <c r="J6">
        <v>0</v>
      </c>
    </row>
    <row r="7" spans="1:10" x14ac:dyDescent="0.25">
      <c r="A7" t="s">
        <v>6</v>
      </c>
      <c r="B7">
        <v>7.9000000000000001E-2</v>
      </c>
      <c r="C7">
        <v>0.28100000000000003</v>
      </c>
      <c r="D7">
        <v>4.1000000000000002E-2</v>
      </c>
      <c r="E7">
        <v>0.20300000000000001</v>
      </c>
      <c r="F7">
        <v>0.34100000000000003</v>
      </c>
      <c r="G7">
        <v>0</v>
      </c>
      <c r="H7">
        <v>0.02</v>
      </c>
      <c r="I7">
        <v>8.9999999999999993E-3</v>
      </c>
      <c r="J7">
        <v>2.7E-2</v>
      </c>
    </row>
    <row r="8" spans="1:10" x14ac:dyDescent="0.25">
      <c r="A8" t="s">
        <v>7</v>
      </c>
      <c r="B8">
        <v>3.5999999999999997E-2</v>
      </c>
      <c r="C8">
        <v>3.5999999999999997E-2</v>
      </c>
      <c r="D8">
        <v>8.6999999999999994E-2</v>
      </c>
      <c r="E8">
        <v>2E-3</v>
      </c>
      <c r="F8">
        <v>3.0000000000000001E-3</v>
      </c>
      <c r="G8">
        <v>8.0000000000000002E-3</v>
      </c>
      <c r="H8">
        <v>0.60299999999999998</v>
      </c>
      <c r="I8">
        <v>0.219</v>
      </c>
      <c r="J8">
        <v>5.0000000000000001E-3</v>
      </c>
    </row>
    <row r="9" spans="1:10" x14ac:dyDescent="0.25">
      <c r="A9" t="s">
        <v>8</v>
      </c>
      <c r="B9">
        <v>1.7000000000000001E-2</v>
      </c>
      <c r="C9">
        <v>0.104</v>
      </c>
      <c r="D9">
        <v>0.55900000000000005</v>
      </c>
      <c r="E9">
        <v>3.4000000000000002E-2</v>
      </c>
      <c r="F9">
        <v>1.2999999999999999E-2</v>
      </c>
      <c r="G9">
        <v>2.8000000000000001E-2</v>
      </c>
      <c r="H9">
        <v>8.7999999999999995E-2</v>
      </c>
      <c r="I9">
        <v>0.155</v>
      </c>
      <c r="J9">
        <v>1E-3</v>
      </c>
    </row>
    <row r="10" spans="1:10" x14ac:dyDescent="0.25">
      <c r="A10" t="s">
        <v>9</v>
      </c>
      <c r="B10">
        <v>0.122</v>
      </c>
      <c r="C10">
        <v>0.27600000000000002</v>
      </c>
      <c r="D10">
        <v>0.187</v>
      </c>
      <c r="E10">
        <v>0.04</v>
      </c>
      <c r="F10">
        <v>3.6999999999999998E-2</v>
      </c>
      <c r="G10">
        <v>6.3E-2</v>
      </c>
      <c r="H10">
        <v>0.23200000000000001</v>
      </c>
      <c r="I10">
        <v>3.9E-2</v>
      </c>
      <c r="J10">
        <v>3.0000000000000001E-3</v>
      </c>
    </row>
    <row r="11" spans="1:10" x14ac:dyDescent="0.25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8.0000000000000002E-3</v>
      </c>
      <c r="H11">
        <v>0.99199999999999999</v>
      </c>
      <c r="I11">
        <v>0</v>
      </c>
      <c r="J11">
        <v>0</v>
      </c>
    </row>
    <row r="12" spans="1:10" x14ac:dyDescent="0.25">
      <c r="A12" t="s">
        <v>11</v>
      </c>
      <c r="B12">
        <v>5.0000000000000001E-3</v>
      </c>
      <c r="C12">
        <v>8.9999999999999993E-3</v>
      </c>
      <c r="D12">
        <v>0.10199999999999999</v>
      </c>
      <c r="E12">
        <v>1E-3</v>
      </c>
      <c r="F12">
        <v>2E-3</v>
      </c>
      <c r="G12">
        <v>5.6000000000000001E-2</v>
      </c>
      <c r="H12">
        <v>0.82099999999999995</v>
      </c>
      <c r="I12">
        <v>3.0000000000000001E-3</v>
      </c>
      <c r="J12">
        <v>0</v>
      </c>
    </row>
    <row r="13" spans="1:10" x14ac:dyDescent="0.25">
      <c r="A13" t="s">
        <v>12</v>
      </c>
      <c r="B13">
        <v>0.10299999999999999</v>
      </c>
      <c r="C13">
        <v>0.26600000000000001</v>
      </c>
      <c r="D13">
        <v>0.11600000000000001</v>
      </c>
      <c r="E13">
        <v>2.1000000000000001E-2</v>
      </c>
      <c r="F13">
        <v>1.2E-2</v>
      </c>
      <c r="G13">
        <v>1.7999999999999999E-2</v>
      </c>
      <c r="H13">
        <v>0.39100000000000001</v>
      </c>
      <c r="I13">
        <v>6.5000000000000002E-2</v>
      </c>
      <c r="J13">
        <v>8.0000000000000002E-3</v>
      </c>
    </row>
    <row r="14" spans="1:10" x14ac:dyDescent="0.25">
      <c r="A14" t="s">
        <v>13</v>
      </c>
      <c r="B14">
        <v>1.6E-2</v>
      </c>
      <c r="C14">
        <v>0.38600000000000001</v>
      </c>
      <c r="D14">
        <v>0.124</v>
      </c>
      <c r="E14">
        <v>4.7E-2</v>
      </c>
      <c r="F14">
        <v>3.0000000000000001E-3</v>
      </c>
      <c r="G14">
        <v>3.5999999999999997E-2</v>
      </c>
      <c r="H14">
        <v>0.38700000000000001</v>
      </c>
      <c r="I14">
        <v>1E-3</v>
      </c>
      <c r="J14">
        <v>0</v>
      </c>
    </row>
    <row r="15" spans="1:10" x14ac:dyDescent="0.25">
      <c r="A15" t="s">
        <v>14</v>
      </c>
      <c r="B15">
        <v>4.1000000000000002E-2</v>
      </c>
      <c r="C15">
        <v>0.35099999999999998</v>
      </c>
      <c r="D15">
        <v>0.183</v>
      </c>
      <c r="E15">
        <v>6.7000000000000004E-2</v>
      </c>
      <c r="F15">
        <v>2.5000000000000001E-2</v>
      </c>
      <c r="G15">
        <v>2.7E-2</v>
      </c>
      <c r="H15">
        <v>0.254</v>
      </c>
      <c r="I15">
        <v>2.8000000000000001E-2</v>
      </c>
      <c r="J15">
        <v>2.4E-2</v>
      </c>
    </row>
    <row r="16" spans="1:10" x14ac:dyDescent="0.25">
      <c r="A16" t="s">
        <v>15</v>
      </c>
      <c r="B16">
        <v>6.0999999999999999E-2</v>
      </c>
      <c r="C16">
        <v>0.26500000000000001</v>
      </c>
      <c r="D16">
        <v>0.215</v>
      </c>
      <c r="E16">
        <v>1.2999999999999999E-2</v>
      </c>
      <c r="F16">
        <v>1.2999999999999999E-2</v>
      </c>
      <c r="G16">
        <v>3.5999999999999997E-2</v>
      </c>
      <c r="H16">
        <v>0.32600000000000001</v>
      </c>
      <c r="I16">
        <v>4.7E-2</v>
      </c>
      <c r="J16">
        <v>2.5000000000000001E-2</v>
      </c>
    </row>
    <row r="17" spans="1:10" x14ac:dyDescent="0.25">
      <c r="A17" t="s">
        <v>16</v>
      </c>
      <c r="B17">
        <v>0.03</v>
      </c>
      <c r="C17">
        <v>0.30499999999999999</v>
      </c>
      <c r="D17">
        <v>0.20499999999999999</v>
      </c>
      <c r="E17">
        <v>2E-3</v>
      </c>
      <c r="F17">
        <v>3.0000000000000001E-3</v>
      </c>
      <c r="G17">
        <v>8.0000000000000002E-3</v>
      </c>
      <c r="H17">
        <v>0.44</v>
      </c>
      <c r="I17">
        <v>5.0000000000000001E-3</v>
      </c>
      <c r="J17">
        <v>2E-3</v>
      </c>
    </row>
    <row r="18" spans="1:10" x14ac:dyDescent="0.25">
      <c r="A18" t="s">
        <v>17</v>
      </c>
      <c r="B18">
        <v>1E-3</v>
      </c>
      <c r="C18">
        <v>0</v>
      </c>
      <c r="D18">
        <v>0.439</v>
      </c>
      <c r="E18">
        <v>0</v>
      </c>
      <c r="F18">
        <v>0</v>
      </c>
      <c r="G18">
        <v>0.02</v>
      </c>
      <c r="H18">
        <v>0.54</v>
      </c>
      <c r="I18">
        <v>0</v>
      </c>
      <c r="J18">
        <v>0</v>
      </c>
    </row>
    <row r="19" spans="1:10" x14ac:dyDescent="0.25">
      <c r="A19" t="s">
        <v>18</v>
      </c>
      <c r="B19">
        <v>3.0000000000000001E-3</v>
      </c>
      <c r="C19">
        <v>0.33500000000000002</v>
      </c>
      <c r="D19">
        <v>0.34899999999999998</v>
      </c>
      <c r="E19">
        <v>1.9E-2</v>
      </c>
      <c r="F19">
        <v>3.0000000000000001E-3</v>
      </c>
      <c r="G19">
        <v>4.0000000000000001E-3</v>
      </c>
      <c r="H19">
        <v>0.28599999999999998</v>
      </c>
      <c r="I19">
        <v>1E-3</v>
      </c>
      <c r="J19">
        <v>0</v>
      </c>
    </row>
    <row r="20" spans="1:10" x14ac:dyDescent="0.25">
      <c r="A20" t="s">
        <v>19</v>
      </c>
      <c r="B20">
        <v>0.16</v>
      </c>
      <c r="C20">
        <v>0.20200000000000001</v>
      </c>
      <c r="D20">
        <v>0.16200000000000001</v>
      </c>
      <c r="E20">
        <v>4.5999999999999999E-2</v>
      </c>
      <c r="F20">
        <v>4.0000000000000001E-3</v>
      </c>
      <c r="G20">
        <v>3.7999999999999999E-2</v>
      </c>
      <c r="H20">
        <v>0.38100000000000001</v>
      </c>
      <c r="I20">
        <v>6.0000000000000001E-3</v>
      </c>
      <c r="J20">
        <v>1E-3</v>
      </c>
    </row>
    <row r="21" spans="1:10" x14ac:dyDescent="0.25">
      <c r="A21" t="s">
        <v>20</v>
      </c>
      <c r="B21">
        <v>0.02</v>
      </c>
      <c r="C21">
        <v>0.24</v>
      </c>
      <c r="D21">
        <v>0.26900000000000002</v>
      </c>
      <c r="E21">
        <v>9.0999999999999998E-2</v>
      </c>
      <c r="F21">
        <v>9.6000000000000002E-2</v>
      </c>
      <c r="G21">
        <v>0.01</v>
      </c>
      <c r="H21">
        <v>0.26200000000000001</v>
      </c>
      <c r="I21">
        <v>5.0000000000000001E-3</v>
      </c>
      <c r="J21">
        <v>7.0000000000000001E-3</v>
      </c>
    </row>
    <row r="22" spans="1:10" x14ac:dyDescent="0.25">
      <c r="A22" t="s">
        <v>21</v>
      </c>
      <c r="B22">
        <v>1.6E-2</v>
      </c>
      <c r="C22">
        <v>0.312</v>
      </c>
      <c r="D22">
        <v>0.36599999999999999</v>
      </c>
      <c r="E22">
        <v>3.5999999999999997E-2</v>
      </c>
      <c r="F22">
        <v>2.1000000000000001E-2</v>
      </c>
      <c r="G22">
        <v>1.6E-2</v>
      </c>
      <c r="H22">
        <v>0.219</v>
      </c>
      <c r="I22">
        <v>8.9999999999999993E-3</v>
      </c>
      <c r="J22">
        <v>5.0000000000000001E-3</v>
      </c>
    </row>
    <row r="23" spans="1:10" x14ac:dyDescent="0.25">
      <c r="A23" t="s">
        <v>22</v>
      </c>
      <c r="B23">
        <v>3.3000000000000002E-2</v>
      </c>
      <c r="C23">
        <v>0.42399999999999999</v>
      </c>
      <c r="D23">
        <v>0.35199999999999998</v>
      </c>
      <c r="E23">
        <v>2.4E-2</v>
      </c>
      <c r="F23">
        <v>2.7E-2</v>
      </c>
      <c r="G23">
        <v>1.2999999999999999E-2</v>
      </c>
      <c r="H23">
        <v>0.1</v>
      </c>
      <c r="I23">
        <v>1.4999999999999999E-2</v>
      </c>
      <c r="J23">
        <v>1.0999999999999999E-2</v>
      </c>
    </row>
    <row r="24" spans="1:10" x14ac:dyDescent="0.25">
      <c r="A24" t="s">
        <v>23</v>
      </c>
      <c r="B24">
        <v>3.1E-2</v>
      </c>
      <c r="C24">
        <v>0.26100000000000001</v>
      </c>
      <c r="D24">
        <v>0.217</v>
      </c>
      <c r="E24">
        <v>4.9000000000000002E-2</v>
      </c>
      <c r="F24">
        <v>2.5999999999999999E-2</v>
      </c>
      <c r="G24">
        <v>3.5999999999999997E-2</v>
      </c>
      <c r="H24">
        <v>0.372</v>
      </c>
      <c r="I24">
        <v>7.0000000000000001E-3</v>
      </c>
      <c r="J24">
        <v>1E-3</v>
      </c>
    </row>
    <row r="25" spans="1:10" x14ac:dyDescent="0.25">
      <c r="A25" t="s">
        <v>24</v>
      </c>
      <c r="B25">
        <v>3.7999999999999999E-2</v>
      </c>
      <c r="C25">
        <v>0.19</v>
      </c>
      <c r="D25">
        <v>0.191</v>
      </c>
      <c r="E25">
        <v>7.8E-2</v>
      </c>
      <c r="F25">
        <v>7.0999999999999994E-2</v>
      </c>
      <c r="G25">
        <v>8.6999999999999994E-2</v>
      </c>
      <c r="H25">
        <v>0.27300000000000002</v>
      </c>
      <c r="I25">
        <v>4.2000000000000003E-2</v>
      </c>
      <c r="J25">
        <v>2.9000000000000001E-2</v>
      </c>
    </row>
    <row r="26" spans="1:10" x14ac:dyDescent="0.25">
      <c r="A26" t="s">
        <v>25</v>
      </c>
      <c r="B26">
        <v>3.7999999999999999E-2</v>
      </c>
      <c r="C26">
        <v>0.19</v>
      </c>
      <c r="D26">
        <v>0.191</v>
      </c>
      <c r="E26">
        <v>7.8E-2</v>
      </c>
      <c r="F26">
        <v>7.0999999999999994E-2</v>
      </c>
      <c r="G26">
        <v>8.6999999999999994E-2</v>
      </c>
      <c r="H26">
        <v>0.27300000000000002</v>
      </c>
      <c r="I26">
        <v>4.2000000000000003E-2</v>
      </c>
      <c r="J26">
        <v>2.9000000000000001E-2</v>
      </c>
    </row>
    <row r="27" spans="1:10" x14ac:dyDescent="0.25">
      <c r="A27" t="s">
        <v>26</v>
      </c>
      <c r="B27">
        <v>4.5999999999999999E-2</v>
      </c>
      <c r="C27">
        <v>0.318</v>
      </c>
      <c r="D27">
        <v>0.13600000000000001</v>
      </c>
      <c r="E27">
        <v>6.5000000000000002E-2</v>
      </c>
      <c r="F27">
        <v>8.5000000000000006E-2</v>
      </c>
      <c r="G27">
        <v>3.3000000000000002E-2</v>
      </c>
      <c r="H27">
        <v>0.26200000000000001</v>
      </c>
      <c r="I27">
        <v>4.2000000000000003E-2</v>
      </c>
      <c r="J27">
        <v>1.2999999999999999E-2</v>
      </c>
    </row>
    <row r="28" spans="1:10" x14ac:dyDescent="0.25">
      <c r="A28" t="s">
        <v>27</v>
      </c>
      <c r="B28">
        <v>4.9000000000000002E-2</v>
      </c>
      <c r="C28">
        <v>0.219</v>
      </c>
      <c r="D28">
        <v>0.23799999999999999</v>
      </c>
      <c r="E28">
        <v>6.0999999999999999E-2</v>
      </c>
      <c r="F28">
        <v>4.1000000000000002E-2</v>
      </c>
      <c r="G28">
        <v>3.6999999999999998E-2</v>
      </c>
      <c r="H28">
        <v>0.34100000000000003</v>
      </c>
      <c r="I28">
        <v>1.2999999999999999E-2</v>
      </c>
      <c r="J28">
        <v>1E-3</v>
      </c>
    </row>
    <row r="29" spans="1:10" x14ac:dyDescent="0.25">
      <c r="A29" t="s">
        <v>28</v>
      </c>
      <c r="B29">
        <v>3.9E-2</v>
      </c>
      <c r="C29">
        <v>0.28699999999999998</v>
      </c>
      <c r="D29">
        <v>0.16</v>
      </c>
      <c r="E29">
        <v>5.6000000000000001E-2</v>
      </c>
      <c r="F29">
        <v>4.7E-2</v>
      </c>
      <c r="G29">
        <v>3.5999999999999997E-2</v>
      </c>
      <c r="H29">
        <v>0.33300000000000002</v>
      </c>
      <c r="I29">
        <v>2.8000000000000001E-2</v>
      </c>
      <c r="J29">
        <v>1.4999999999999999E-2</v>
      </c>
    </row>
    <row r="30" spans="1:10" x14ac:dyDescent="0.25">
      <c r="A30" t="s">
        <v>29</v>
      </c>
      <c r="B30">
        <v>4.3999999999999997E-2</v>
      </c>
      <c r="C30">
        <v>0.28699999999999998</v>
      </c>
      <c r="D30">
        <v>0.21199999999999999</v>
      </c>
      <c r="E30">
        <v>3.5999999999999997E-2</v>
      </c>
      <c r="F30">
        <v>0.03</v>
      </c>
      <c r="G30">
        <v>4.8000000000000001E-2</v>
      </c>
      <c r="H30">
        <v>0.311</v>
      </c>
      <c r="I30">
        <v>2.8000000000000001E-2</v>
      </c>
      <c r="J30">
        <v>3.0000000000000001E-3</v>
      </c>
    </row>
    <row r="31" spans="1:10" x14ac:dyDescent="0.25">
      <c r="A31" t="s">
        <v>30</v>
      </c>
      <c r="B31">
        <v>2.9000000000000001E-2</v>
      </c>
      <c r="C31">
        <v>0.33500000000000002</v>
      </c>
      <c r="D31">
        <v>0.16200000000000001</v>
      </c>
      <c r="E31">
        <v>1.6E-2</v>
      </c>
      <c r="F31">
        <v>1.6E-2</v>
      </c>
      <c r="G31">
        <v>3.5999999999999997E-2</v>
      </c>
      <c r="H31">
        <v>0.38600000000000001</v>
      </c>
      <c r="I31">
        <v>1.7999999999999999E-2</v>
      </c>
      <c r="J31">
        <v>1E-3</v>
      </c>
    </row>
    <row r="32" spans="1:10" x14ac:dyDescent="0.25">
      <c r="A32" t="s">
        <v>31</v>
      </c>
      <c r="B32">
        <v>4.2999999999999997E-2</v>
      </c>
      <c r="C32">
        <v>0.35299999999999998</v>
      </c>
      <c r="D32">
        <v>0.159</v>
      </c>
      <c r="E32">
        <v>0.06</v>
      </c>
      <c r="F32">
        <v>0.05</v>
      </c>
      <c r="G32">
        <v>3.7999999999999999E-2</v>
      </c>
      <c r="H32">
        <v>0.255</v>
      </c>
      <c r="I32">
        <v>3.9E-2</v>
      </c>
      <c r="J32">
        <v>2E-3</v>
      </c>
    </row>
    <row r="33" spans="1:10" x14ac:dyDescent="0.25">
      <c r="A33" t="s">
        <v>32</v>
      </c>
      <c r="B33">
        <v>3.6999999999999998E-2</v>
      </c>
      <c r="C33">
        <v>0.34399999999999997</v>
      </c>
      <c r="D33">
        <v>0.186</v>
      </c>
      <c r="E33">
        <v>2.7E-2</v>
      </c>
      <c r="F33">
        <v>3.7999999999999999E-2</v>
      </c>
      <c r="G33">
        <v>6.0999999999999999E-2</v>
      </c>
      <c r="H33">
        <v>0.28999999999999998</v>
      </c>
      <c r="I33">
        <v>1.2999999999999999E-2</v>
      </c>
      <c r="J33">
        <v>5.0000000000000001E-3</v>
      </c>
    </row>
    <row r="34" spans="1:10" x14ac:dyDescent="0.25">
      <c r="A34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5">
      <c r="A35" t="s">
        <v>34</v>
      </c>
      <c r="B35">
        <v>4.5999999999999999E-2</v>
      </c>
      <c r="C35">
        <v>0.35199999999999998</v>
      </c>
      <c r="D35">
        <v>0.20399999999999999</v>
      </c>
      <c r="E35">
        <v>0.04</v>
      </c>
      <c r="F35">
        <v>4.2000000000000003E-2</v>
      </c>
      <c r="G35">
        <v>2.1999999999999999E-2</v>
      </c>
      <c r="H35">
        <v>0.26300000000000001</v>
      </c>
      <c r="I35">
        <v>2.4E-2</v>
      </c>
      <c r="J35">
        <v>8.0000000000000002E-3</v>
      </c>
    </row>
    <row r="36" spans="1:10" x14ac:dyDescent="0.25">
      <c r="A36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5">
      <c r="A37" t="s">
        <v>36</v>
      </c>
      <c r="B37">
        <v>4.2999999999999997E-2</v>
      </c>
      <c r="C37">
        <v>0.308</v>
      </c>
      <c r="D37">
        <v>0.20100000000000001</v>
      </c>
      <c r="E37">
        <v>3.5000000000000003E-2</v>
      </c>
      <c r="F37">
        <v>2.9000000000000001E-2</v>
      </c>
      <c r="G37">
        <v>2.3E-2</v>
      </c>
      <c r="H37">
        <v>0.33500000000000002</v>
      </c>
      <c r="I37">
        <v>1.9E-2</v>
      </c>
      <c r="J37">
        <v>7.0000000000000001E-3</v>
      </c>
    </row>
    <row r="38" spans="1:10" x14ac:dyDescent="0.25">
      <c r="A38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25">
      <c r="A39" t="s">
        <v>38</v>
      </c>
      <c r="B39">
        <v>2.9000000000000001E-2</v>
      </c>
      <c r="C39">
        <v>0.32100000000000001</v>
      </c>
      <c r="D39">
        <v>0.19700000000000001</v>
      </c>
      <c r="E39">
        <v>3.2000000000000001E-2</v>
      </c>
      <c r="F39">
        <v>2.3E-2</v>
      </c>
      <c r="G39">
        <v>2.1000000000000001E-2</v>
      </c>
      <c r="H39">
        <v>0.35199999999999998</v>
      </c>
      <c r="I39">
        <v>0.02</v>
      </c>
      <c r="J39">
        <v>5.0000000000000001E-3</v>
      </c>
    </row>
    <row r="40" spans="1:10" x14ac:dyDescent="0.25">
      <c r="A40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</sheetData>
  <conditionalFormatting sqref="H2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{30C47A31-5B4D-4960-A4F2-0C507B5F2ABF}</x14:id>
        </ext>
      </extLst>
    </cfRule>
  </conditionalFormatting>
  <conditionalFormatting sqref="H4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{EA7E8936-DE4F-407E-A9F4-F5B0F6987E38}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C47A31-5B4D-4960-A4F2-0C507B5F2A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</xm:sqref>
        </x14:conditionalFormatting>
        <x14:conditionalFormatting xmlns:xm="http://schemas.microsoft.com/office/excel/2006/main">
          <x14:cfRule type="dataBar" id="{EA7E8936-DE4F-407E-A9F4-F5B0F6987E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8" sqref="A8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57</v>
      </c>
      <c r="B1" t="s">
        <v>57</v>
      </c>
    </row>
    <row r="2" spans="1:2" x14ac:dyDescent="0.25">
      <c r="A2" t="s">
        <v>40</v>
      </c>
      <c r="B2">
        <v>8.5999999999999993E-2</v>
      </c>
    </row>
    <row r="3" spans="1:2" x14ac:dyDescent="0.25">
      <c r="A3" t="s">
        <v>41</v>
      </c>
      <c r="B3">
        <v>0.13</v>
      </c>
    </row>
    <row r="4" spans="1:2" x14ac:dyDescent="0.25">
      <c r="A4" t="s">
        <v>42</v>
      </c>
      <c r="B4">
        <v>0.10199999999999999</v>
      </c>
    </row>
    <row r="5" spans="1:2" x14ac:dyDescent="0.25">
      <c r="A5" t="s">
        <v>43</v>
      </c>
      <c r="B5">
        <v>1.9E-2</v>
      </c>
    </row>
    <row r="6" spans="1:2" x14ac:dyDescent="0.25">
      <c r="A6" t="s">
        <v>44</v>
      </c>
      <c r="B6">
        <v>5.0999999999999997E-2</v>
      </c>
    </row>
    <row r="7" spans="1:2" x14ac:dyDescent="0.25">
      <c r="A7" t="s">
        <v>45</v>
      </c>
      <c r="B7">
        <v>4.5999999999999999E-2</v>
      </c>
    </row>
    <row r="8" spans="1:2" x14ac:dyDescent="0.25">
      <c r="A8" t="s">
        <v>46</v>
      </c>
      <c r="B8">
        <v>0.53400000000000003</v>
      </c>
    </row>
    <row r="9" spans="1:2" x14ac:dyDescent="0.25">
      <c r="A9" t="s">
        <v>47</v>
      </c>
      <c r="B9">
        <v>2.3E-2</v>
      </c>
    </row>
    <row r="10" spans="1:2" x14ac:dyDescent="0.25">
      <c r="A10" t="s">
        <v>48</v>
      </c>
      <c r="B10">
        <v>8.9999999999999993E-3</v>
      </c>
    </row>
  </sheetData>
  <conditionalFormatting sqref="A8:B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{03DEBD6D-D92B-4D51-9B41-CFCA9E5AC155}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DEBD6D-D92B-4D51-9B41-CFCA9E5AC1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A8:B8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21" workbookViewId="0">
      <selection activeCell="B32" sqref="B32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58</v>
      </c>
      <c r="B1" t="s">
        <v>58</v>
      </c>
    </row>
    <row r="2" spans="1:2" x14ac:dyDescent="0.25">
      <c r="A2" t="s">
        <v>1</v>
      </c>
      <c r="B2">
        <v>15533</v>
      </c>
    </row>
    <row r="3" spans="1:2" x14ac:dyDescent="0.25">
      <c r="A3" t="s">
        <v>2</v>
      </c>
      <c r="B3">
        <v>2260</v>
      </c>
    </row>
    <row r="4" spans="1:2" x14ac:dyDescent="0.25">
      <c r="A4" t="s">
        <v>3</v>
      </c>
      <c r="B4">
        <v>9511</v>
      </c>
    </row>
    <row r="5" spans="1:2" x14ac:dyDescent="0.25">
      <c r="A5" t="s">
        <v>4</v>
      </c>
      <c r="B5">
        <v>424</v>
      </c>
    </row>
    <row r="6" spans="1:2" x14ac:dyDescent="0.25">
      <c r="A6" t="s">
        <v>5</v>
      </c>
      <c r="B6">
        <v>10911</v>
      </c>
    </row>
    <row r="7" spans="1:2" x14ac:dyDescent="0.25">
      <c r="A7" t="s">
        <v>6</v>
      </c>
      <c r="B7">
        <v>20568</v>
      </c>
    </row>
    <row r="8" spans="1:2" x14ac:dyDescent="0.25">
      <c r="A8" t="s">
        <v>7</v>
      </c>
      <c r="B8">
        <v>4903</v>
      </c>
    </row>
    <row r="9" spans="1:2" x14ac:dyDescent="0.25">
      <c r="A9" t="s">
        <v>8</v>
      </c>
      <c r="B9">
        <v>541</v>
      </c>
    </row>
    <row r="10" spans="1:2" x14ac:dyDescent="0.25">
      <c r="A10" t="s">
        <v>9</v>
      </c>
      <c r="B10">
        <v>3348</v>
      </c>
    </row>
    <row r="11" spans="1:2" x14ac:dyDescent="0.25">
      <c r="A11" t="s">
        <v>10</v>
      </c>
      <c r="B11">
        <v>743</v>
      </c>
    </row>
    <row r="12" spans="1:2" x14ac:dyDescent="0.25">
      <c r="A12" t="s">
        <v>11</v>
      </c>
      <c r="B12">
        <v>3225</v>
      </c>
    </row>
    <row r="13" spans="1:2" x14ac:dyDescent="0.25">
      <c r="A13" t="s">
        <v>12</v>
      </c>
      <c r="B13">
        <v>697</v>
      </c>
    </row>
    <row r="14" spans="1:2" x14ac:dyDescent="0.25">
      <c r="A14" t="s">
        <v>13</v>
      </c>
      <c r="B14">
        <v>1923</v>
      </c>
    </row>
    <row r="15" spans="1:2" x14ac:dyDescent="0.25">
      <c r="A15" t="s">
        <v>14</v>
      </c>
      <c r="B15">
        <v>2281</v>
      </c>
    </row>
    <row r="16" spans="1:2" x14ac:dyDescent="0.25">
      <c r="A16" t="s">
        <v>15</v>
      </c>
      <c r="B16">
        <v>532</v>
      </c>
    </row>
    <row r="17" spans="1:2" x14ac:dyDescent="0.25">
      <c r="A17" t="s">
        <v>16</v>
      </c>
      <c r="B17">
        <v>870</v>
      </c>
    </row>
    <row r="18" spans="1:2" x14ac:dyDescent="0.25">
      <c r="A18" t="s">
        <v>17</v>
      </c>
      <c r="B18">
        <v>3840</v>
      </c>
    </row>
    <row r="19" spans="1:2" x14ac:dyDescent="0.25">
      <c r="A19" t="s">
        <v>18</v>
      </c>
      <c r="B19">
        <v>2002</v>
      </c>
    </row>
    <row r="20" spans="1:2" x14ac:dyDescent="0.25">
      <c r="A20" t="s">
        <v>19</v>
      </c>
      <c r="B20">
        <v>2486</v>
      </c>
    </row>
    <row r="21" spans="1:2" x14ac:dyDescent="0.25">
      <c r="A21" t="s">
        <v>20</v>
      </c>
      <c r="B21">
        <v>2066</v>
      </c>
    </row>
    <row r="22" spans="1:2" x14ac:dyDescent="0.25">
      <c r="A22" t="s">
        <v>21</v>
      </c>
      <c r="B22">
        <v>500</v>
      </c>
    </row>
    <row r="23" spans="1:2" x14ac:dyDescent="0.25">
      <c r="A23" t="s">
        <v>22</v>
      </c>
      <c r="B23">
        <v>2447</v>
      </c>
    </row>
    <row r="24" spans="1:2" x14ac:dyDescent="0.25">
      <c r="A24" t="s">
        <v>23</v>
      </c>
      <c r="B24">
        <v>4613</v>
      </c>
    </row>
    <row r="25" spans="1:2" x14ac:dyDescent="0.25">
      <c r="A25" t="s">
        <v>24</v>
      </c>
      <c r="B25">
        <v>4058</v>
      </c>
    </row>
    <row r="26" spans="1:2" x14ac:dyDescent="0.25">
      <c r="A26" t="s">
        <v>25</v>
      </c>
      <c r="B26">
        <v>3291</v>
      </c>
    </row>
    <row r="27" spans="1:2" x14ac:dyDescent="0.25">
      <c r="A27" t="s">
        <v>26</v>
      </c>
      <c r="B27">
        <v>16543</v>
      </c>
    </row>
    <row r="28" spans="1:2" x14ac:dyDescent="0.25">
      <c r="A28" t="s">
        <v>27</v>
      </c>
      <c r="B28">
        <v>14050</v>
      </c>
    </row>
    <row r="29" spans="1:2" x14ac:dyDescent="0.25">
      <c r="A29" t="s">
        <v>28</v>
      </c>
      <c r="B29">
        <v>13352</v>
      </c>
    </row>
    <row r="30" spans="1:2" x14ac:dyDescent="0.25">
      <c r="A30" t="s">
        <v>29</v>
      </c>
      <c r="B30">
        <v>4163</v>
      </c>
    </row>
    <row r="31" spans="1:2" x14ac:dyDescent="0.25">
      <c r="A31" t="s">
        <v>30</v>
      </c>
      <c r="B31">
        <v>10876</v>
      </c>
    </row>
    <row r="32" spans="1:2" x14ac:dyDescent="0.25">
      <c r="A32" t="s">
        <v>31</v>
      </c>
      <c r="B32">
        <v>26878</v>
      </c>
    </row>
    <row r="33" spans="1:2" x14ac:dyDescent="0.25">
      <c r="A33" t="s">
        <v>32</v>
      </c>
      <c r="B33">
        <v>7824</v>
      </c>
    </row>
    <row r="34" spans="1:2" x14ac:dyDescent="0.25">
      <c r="A34" t="s">
        <v>33</v>
      </c>
      <c r="B34">
        <v>0</v>
      </c>
    </row>
    <row r="35" spans="1:2" x14ac:dyDescent="0.25">
      <c r="A35" t="s">
        <v>34</v>
      </c>
      <c r="B35">
        <v>709</v>
      </c>
    </row>
    <row r="36" spans="1:2" x14ac:dyDescent="0.25">
      <c r="A36" t="s">
        <v>35</v>
      </c>
      <c r="B36">
        <v>0</v>
      </c>
    </row>
    <row r="37" spans="1:2" x14ac:dyDescent="0.25">
      <c r="A37" t="s">
        <v>36</v>
      </c>
      <c r="B37">
        <v>1439</v>
      </c>
    </row>
    <row r="38" spans="1:2" x14ac:dyDescent="0.25">
      <c r="A38" t="s">
        <v>37</v>
      </c>
      <c r="B38">
        <v>0</v>
      </c>
    </row>
    <row r="39" spans="1:2" x14ac:dyDescent="0.25">
      <c r="A39" t="s">
        <v>38</v>
      </c>
      <c r="B39">
        <v>7589</v>
      </c>
    </row>
    <row r="40" spans="1:2" x14ac:dyDescent="0.25">
      <c r="A40" t="s">
        <v>39</v>
      </c>
      <c r="B40">
        <v>0</v>
      </c>
    </row>
  </sheetData>
  <conditionalFormatting sqref="B2:B4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{42C16256-DC4A-4231-8DF4-BDB46AB2685E}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C16256-DC4A-4231-8DF4-BDB46AB2685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B2:B40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6" sqref="A6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0</v>
      </c>
      <c r="B1" t="s">
        <v>0</v>
      </c>
    </row>
    <row r="2" spans="1:2" x14ac:dyDescent="0.25">
      <c r="A2" t="s">
        <v>40</v>
      </c>
      <c r="B2">
        <v>3.34</v>
      </c>
    </row>
    <row r="3" spans="1:2" x14ac:dyDescent="0.25">
      <c r="A3" t="s">
        <v>41</v>
      </c>
      <c r="B3">
        <v>161</v>
      </c>
    </row>
    <row r="4" spans="1:2" x14ac:dyDescent="0.25">
      <c r="A4" t="s">
        <v>42</v>
      </c>
      <c r="B4">
        <v>5.6</v>
      </c>
    </row>
    <row r="5" spans="1:2" x14ac:dyDescent="0.25">
      <c r="A5" t="s">
        <v>43</v>
      </c>
      <c r="B5">
        <v>6.52</v>
      </c>
    </row>
    <row r="6" spans="1:2" x14ac:dyDescent="0.25">
      <c r="A6" t="s">
        <v>44</v>
      </c>
      <c r="B6">
        <v>4.54</v>
      </c>
    </row>
    <row r="7" spans="1:2" x14ac:dyDescent="0.25">
      <c r="A7" t="s">
        <v>45</v>
      </c>
      <c r="B7">
        <v>0.876</v>
      </c>
    </row>
    <row r="8" spans="1:2" x14ac:dyDescent="0.25">
      <c r="A8" t="s">
        <v>46</v>
      </c>
      <c r="B8">
        <v>9.49</v>
      </c>
    </row>
    <row r="9" spans="1:2" x14ac:dyDescent="0.25">
      <c r="A9" t="s">
        <v>47</v>
      </c>
      <c r="B9">
        <v>1.67</v>
      </c>
    </row>
    <row r="10" spans="1:2" x14ac:dyDescent="0.25">
      <c r="A10" t="s">
        <v>48</v>
      </c>
      <c r="B10">
        <v>0.71299999999999997</v>
      </c>
    </row>
  </sheetData>
  <conditionalFormatting sqref="A2:XFD2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{89AEDCB9-5990-4C93-BDF8-77DF41D3DAE9}</x14:id>
        </ext>
      </extLst>
    </cfRule>
  </conditionalFormatting>
  <conditionalFormatting sqref="A6:XFD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{08B248C5-63C7-4EF7-9EA1-6B0D39AAD9A7}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AEDCB9-5990-4C93-BDF8-77DF41D3DA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A2:XFD2</xm:sqref>
        </x14:conditionalFormatting>
        <x14:conditionalFormatting xmlns:xm="http://schemas.microsoft.com/office/excel/2006/main">
          <x14:cfRule type="dataBar" id="{08B248C5-63C7-4EF7-9EA1-6B0D39AAD9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A6:XFD6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26" workbookViewId="0">
      <selection activeCell="F43" sqref="F43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0</v>
      </c>
      <c r="B1" t="s">
        <v>0</v>
      </c>
    </row>
    <row r="2" spans="1:2" x14ac:dyDescent="0.25">
      <c r="A2" t="s">
        <v>1</v>
      </c>
      <c r="B2">
        <v>993</v>
      </c>
    </row>
    <row r="3" spans="1:2" x14ac:dyDescent="0.25">
      <c r="A3" t="s">
        <v>2</v>
      </c>
      <c r="B3">
        <v>1.1599999999999999</v>
      </c>
    </row>
    <row r="4" spans="1:2" x14ac:dyDescent="0.25">
      <c r="A4" t="s">
        <v>3</v>
      </c>
      <c r="B4">
        <v>215</v>
      </c>
    </row>
    <row r="5" spans="1:2" x14ac:dyDescent="0.25">
      <c r="A5" t="s">
        <v>4</v>
      </c>
      <c r="B5">
        <v>45.5</v>
      </c>
    </row>
    <row r="6" spans="1:2" x14ac:dyDescent="0.25">
      <c r="A6" t="s">
        <v>5</v>
      </c>
      <c r="B6">
        <v>949</v>
      </c>
    </row>
    <row r="7" spans="1:2" x14ac:dyDescent="0.25">
      <c r="A7" t="s">
        <v>6</v>
      </c>
      <c r="B7">
        <v>150</v>
      </c>
    </row>
    <row r="8" spans="1:2" x14ac:dyDescent="0.25">
      <c r="A8" t="s">
        <v>7</v>
      </c>
      <c r="B8">
        <v>179</v>
      </c>
    </row>
    <row r="9" spans="1:2" x14ac:dyDescent="0.25">
      <c r="A9" t="s">
        <v>8</v>
      </c>
      <c r="B9">
        <v>90.3</v>
      </c>
    </row>
    <row r="10" spans="1:2" x14ac:dyDescent="0.25">
      <c r="A10" t="s">
        <v>9</v>
      </c>
      <c r="B10">
        <v>1047</v>
      </c>
    </row>
    <row r="11" spans="1:2" x14ac:dyDescent="0.25">
      <c r="A11" t="s">
        <v>10</v>
      </c>
      <c r="B11">
        <v>20.5</v>
      </c>
    </row>
    <row r="12" spans="1:2" x14ac:dyDescent="0.25">
      <c r="A12" t="s">
        <v>11</v>
      </c>
      <c r="B12">
        <v>130</v>
      </c>
    </row>
    <row r="13" spans="1:2" x14ac:dyDescent="0.25">
      <c r="A13" t="s">
        <v>12</v>
      </c>
      <c r="B13">
        <v>1439</v>
      </c>
    </row>
    <row r="14" spans="1:2" x14ac:dyDescent="0.25">
      <c r="A14" t="s">
        <v>13</v>
      </c>
      <c r="B14">
        <v>1710</v>
      </c>
    </row>
    <row r="15" spans="1:2" x14ac:dyDescent="0.25">
      <c r="A15" t="s">
        <v>14</v>
      </c>
      <c r="B15">
        <v>976</v>
      </c>
    </row>
    <row r="16" spans="1:2" x14ac:dyDescent="0.25">
      <c r="A16" t="s">
        <v>15</v>
      </c>
      <c r="B16">
        <v>351</v>
      </c>
    </row>
    <row r="17" spans="1:2" x14ac:dyDescent="0.25">
      <c r="A17" t="s">
        <v>16</v>
      </c>
      <c r="B17">
        <v>1254</v>
      </c>
    </row>
    <row r="18" spans="1:2" x14ac:dyDescent="0.25">
      <c r="A18" t="s">
        <v>17</v>
      </c>
      <c r="B18">
        <v>20244</v>
      </c>
    </row>
    <row r="19" spans="1:2" x14ac:dyDescent="0.25">
      <c r="A19" t="s">
        <v>18</v>
      </c>
      <c r="B19">
        <v>12565</v>
      </c>
    </row>
    <row r="20" spans="1:2" x14ac:dyDescent="0.25">
      <c r="A20" t="s">
        <v>19</v>
      </c>
      <c r="B20">
        <v>1431</v>
      </c>
    </row>
    <row r="21" spans="1:2" x14ac:dyDescent="0.25">
      <c r="A21" t="s">
        <v>20</v>
      </c>
      <c r="B21">
        <v>4041</v>
      </c>
    </row>
    <row r="22" spans="1:2" x14ac:dyDescent="0.25">
      <c r="A22" t="s">
        <v>21</v>
      </c>
      <c r="B22">
        <v>8999</v>
      </c>
    </row>
    <row r="23" spans="1:2" x14ac:dyDescent="0.25">
      <c r="A23" t="s">
        <v>22</v>
      </c>
      <c r="B23">
        <v>1172</v>
      </c>
    </row>
    <row r="24" spans="1:2" x14ac:dyDescent="0.25">
      <c r="A24" t="s">
        <v>23</v>
      </c>
      <c r="B24">
        <v>513</v>
      </c>
    </row>
    <row r="25" spans="1:2" x14ac:dyDescent="0.25">
      <c r="A25" t="s">
        <v>24</v>
      </c>
      <c r="B25">
        <v>93.7</v>
      </c>
    </row>
    <row r="26" spans="1:2" x14ac:dyDescent="0.25">
      <c r="A26" t="s">
        <v>25</v>
      </c>
      <c r="B26">
        <v>9.66</v>
      </c>
    </row>
    <row r="27" spans="1:2" x14ac:dyDescent="0.25">
      <c r="A27" t="s">
        <v>26</v>
      </c>
      <c r="B27">
        <v>205</v>
      </c>
    </row>
    <row r="28" spans="1:2" x14ac:dyDescent="0.25">
      <c r="A28" t="s">
        <v>27</v>
      </c>
      <c r="B28">
        <v>832</v>
      </c>
    </row>
    <row r="29" spans="1:2" x14ac:dyDescent="0.25">
      <c r="A29" t="s">
        <v>28</v>
      </c>
      <c r="B29">
        <v>75.400000000000006</v>
      </c>
    </row>
    <row r="30" spans="1:2" x14ac:dyDescent="0.25">
      <c r="A30" t="s">
        <v>29</v>
      </c>
      <c r="B30">
        <v>637</v>
      </c>
    </row>
    <row r="31" spans="1:2" x14ac:dyDescent="0.25">
      <c r="A31" t="s">
        <v>30</v>
      </c>
      <c r="B31">
        <v>1597</v>
      </c>
    </row>
    <row r="32" spans="1:2" x14ac:dyDescent="0.25">
      <c r="A32" t="s">
        <v>31</v>
      </c>
      <c r="B32">
        <v>165</v>
      </c>
    </row>
    <row r="33" spans="1:2" x14ac:dyDescent="0.25">
      <c r="A33" t="s">
        <v>32</v>
      </c>
      <c r="B33">
        <v>998</v>
      </c>
    </row>
    <row r="34" spans="1:2" x14ac:dyDescent="0.25">
      <c r="A34" t="s">
        <v>33</v>
      </c>
      <c r="B34">
        <v>3.18</v>
      </c>
    </row>
    <row r="35" spans="1:2" x14ac:dyDescent="0.25">
      <c r="A35" t="s">
        <v>34</v>
      </c>
      <c r="B35">
        <v>12.2</v>
      </c>
    </row>
    <row r="36" spans="1:2" x14ac:dyDescent="0.25">
      <c r="A36" t="s">
        <v>35</v>
      </c>
      <c r="B36">
        <v>1.6E-2</v>
      </c>
    </row>
    <row r="37" spans="1:2" x14ac:dyDescent="0.25">
      <c r="A37" t="s">
        <v>36</v>
      </c>
      <c r="B37">
        <v>19.899999999999999</v>
      </c>
    </row>
    <row r="38" spans="1:2" x14ac:dyDescent="0.25">
      <c r="A38" t="s">
        <v>37</v>
      </c>
      <c r="B38">
        <v>1E-3</v>
      </c>
    </row>
    <row r="39" spans="1:2" x14ac:dyDescent="0.25">
      <c r="A39" t="s">
        <v>38</v>
      </c>
      <c r="B39">
        <v>77.599999999999994</v>
      </c>
    </row>
    <row r="40" spans="1:2" x14ac:dyDescent="0.25">
      <c r="A40" t="s">
        <v>39</v>
      </c>
      <c r="B40">
        <v>0</v>
      </c>
    </row>
    <row r="43" spans="1:2" x14ac:dyDescent="0.25">
      <c r="A43" t="s">
        <v>59</v>
      </c>
      <c r="B43">
        <f>SUM(B8:B23)</f>
        <v>55648.800000000003</v>
      </c>
    </row>
  </sheetData>
  <conditionalFormatting sqref="B4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{3E4BF18B-CF37-4B13-95A8-1880AE530FA9}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4BF18B-CF37-4B13-95A8-1880AE530FA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B43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1" sqref="A11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0</v>
      </c>
      <c r="B1" t="s">
        <v>0</v>
      </c>
    </row>
    <row r="2" spans="1:2" x14ac:dyDescent="0.25">
      <c r="A2" t="s">
        <v>40</v>
      </c>
      <c r="B2">
        <v>501</v>
      </c>
    </row>
    <row r="3" spans="1:2" x14ac:dyDescent="0.25">
      <c r="A3" t="s">
        <v>41</v>
      </c>
      <c r="B3">
        <v>0</v>
      </c>
    </row>
    <row r="4" spans="1:2" x14ac:dyDescent="0.25">
      <c r="A4" t="s">
        <v>42</v>
      </c>
      <c r="B4">
        <v>32</v>
      </c>
    </row>
    <row r="5" spans="1:2" x14ac:dyDescent="0.25">
      <c r="A5" t="s">
        <v>43</v>
      </c>
      <c r="B5">
        <v>0</v>
      </c>
    </row>
    <row r="6" spans="1:2" x14ac:dyDescent="0.25">
      <c r="A6" t="s">
        <v>44</v>
      </c>
      <c r="B6">
        <v>0</v>
      </c>
    </row>
    <row r="7" spans="1:2" x14ac:dyDescent="0.25">
      <c r="A7" t="s">
        <v>45</v>
      </c>
      <c r="B7">
        <v>308</v>
      </c>
    </row>
    <row r="8" spans="1:2" x14ac:dyDescent="0.25">
      <c r="A8" t="s">
        <v>46</v>
      </c>
      <c r="B8">
        <v>91.9</v>
      </c>
    </row>
    <row r="9" spans="1:2" x14ac:dyDescent="0.25">
      <c r="A9" t="s">
        <v>47</v>
      </c>
      <c r="B9">
        <v>0</v>
      </c>
    </row>
    <row r="10" spans="1:2" x14ac:dyDescent="0.25">
      <c r="A10" t="s">
        <v>48</v>
      </c>
      <c r="B10">
        <v>0</v>
      </c>
    </row>
    <row r="11" spans="1:2" x14ac:dyDescent="0.25">
      <c r="A11" t="s">
        <v>49</v>
      </c>
      <c r="B11">
        <v>217</v>
      </c>
    </row>
  </sheetData>
  <conditionalFormatting sqref="A11:XFD11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{08AE2099-7ECC-4F28-BD75-5315B9C19CAD}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8AE2099-7ECC-4F28-BD75-5315B9C19CA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A11:XFD11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F1" sqref="F1"/>
    </sheetView>
  </sheetViews>
  <sheetFormatPr defaultRowHeight="15" x14ac:dyDescent="0.25"/>
  <cols>
    <col min="1" max="1" width="15.42578125" bestFit="1" customWidth="1"/>
  </cols>
  <sheetData>
    <row r="1" spans="1:10" x14ac:dyDescent="0.25">
      <c r="A1" t="s">
        <v>0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</row>
    <row r="2" spans="1:10" x14ac:dyDescent="0.25">
      <c r="A2" t="s">
        <v>40</v>
      </c>
      <c r="B2">
        <v>60.4</v>
      </c>
      <c r="C2">
        <v>14.3</v>
      </c>
      <c r="D2">
        <v>8.8000000000000007</v>
      </c>
      <c r="E2">
        <v>1.2</v>
      </c>
      <c r="F2">
        <v>1.36</v>
      </c>
      <c r="G2">
        <v>0.47199999999999998</v>
      </c>
      <c r="H2">
        <v>14</v>
      </c>
      <c r="I2">
        <v>0.96199999999999997</v>
      </c>
      <c r="J2">
        <v>9.7000000000000003E-2</v>
      </c>
    </row>
    <row r="3" spans="1:10" x14ac:dyDescent="0.25">
      <c r="A3" t="s">
        <v>41</v>
      </c>
      <c r="B3">
        <v>2.31</v>
      </c>
      <c r="C3">
        <v>92.6</v>
      </c>
      <c r="D3">
        <v>15.4</v>
      </c>
      <c r="E3">
        <v>8.0399999999999991</v>
      </c>
      <c r="F3">
        <v>0.35399999999999998</v>
      </c>
      <c r="G3">
        <v>0.32700000000000001</v>
      </c>
      <c r="H3">
        <v>10.8</v>
      </c>
      <c r="I3">
        <v>4.47</v>
      </c>
      <c r="J3">
        <v>0.439</v>
      </c>
    </row>
    <row r="4" spans="1:10" x14ac:dyDescent="0.25">
      <c r="A4" t="s">
        <v>42</v>
      </c>
      <c r="B4">
        <v>3.2</v>
      </c>
      <c r="C4">
        <v>33.4</v>
      </c>
      <c r="D4">
        <v>26.7</v>
      </c>
      <c r="E4">
        <v>2.6</v>
      </c>
      <c r="F4">
        <v>0.17100000000000001</v>
      </c>
      <c r="G4">
        <v>0.183</v>
      </c>
      <c r="H4">
        <v>18.8</v>
      </c>
      <c r="I4">
        <v>1.49</v>
      </c>
      <c r="J4">
        <v>0.14299999999999999</v>
      </c>
    </row>
    <row r="5" spans="1:10" x14ac:dyDescent="0.25">
      <c r="A5" t="s">
        <v>43</v>
      </c>
      <c r="B5">
        <v>0.191</v>
      </c>
      <c r="C5">
        <v>7.51</v>
      </c>
      <c r="D5">
        <v>1.2</v>
      </c>
      <c r="E5">
        <v>1.86</v>
      </c>
      <c r="F5">
        <v>3.5000000000000003E-2</v>
      </c>
      <c r="G5">
        <v>1.9E-2</v>
      </c>
      <c r="H5">
        <v>0.502</v>
      </c>
      <c r="I5">
        <v>8.8999999999999996E-2</v>
      </c>
      <c r="J5">
        <v>1.2E-2</v>
      </c>
    </row>
    <row r="6" spans="1:10" x14ac:dyDescent="0.25">
      <c r="A6" t="s">
        <v>44</v>
      </c>
      <c r="B6">
        <v>6.68</v>
      </c>
      <c r="C6">
        <v>10.6</v>
      </c>
      <c r="D6">
        <v>2.21</v>
      </c>
      <c r="E6">
        <v>1.0900000000000001</v>
      </c>
      <c r="F6">
        <v>7</v>
      </c>
      <c r="G6">
        <v>0.48099999999999998</v>
      </c>
      <c r="H6">
        <v>4.4400000000000004</v>
      </c>
      <c r="I6">
        <v>0.39100000000000001</v>
      </c>
      <c r="J6">
        <v>5.8999999999999997E-2</v>
      </c>
    </row>
    <row r="7" spans="1:10" x14ac:dyDescent="0.25">
      <c r="A7" t="s">
        <v>45</v>
      </c>
      <c r="B7">
        <v>0.93500000000000005</v>
      </c>
      <c r="C7">
        <v>4.08</v>
      </c>
      <c r="D7">
        <v>0.96399999999999997</v>
      </c>
      <c r="E7">
        <v>0.246</v>
      </c>
      <c r="F7">
        <v>0.2</v>
      </c>
      <c r="G7">
        <v>10.3</v>
      </c>
      <c r="H7">
        <v>6.06</v>
      </c>
      <c r="I7">
        <v>0.48499999999999999</v>
      </c>
      <c r="J7">
        <v>4.2999999999999997E-2</v>
      </c>
    </row>
    <row r="8" spans="1:10" x14ac:dyDescent="0.25">
      <c r="A8" t="s">
        <v>46</v>
      </c>
      <c r="B8">
        <v>12.2</v>
      </c>
      <c r="C8">
        <v>57.7</v>
      </c>
      <c r="D8">
        <v>42</v>
      </c>
      <c r="E8">
        <v>2.69</v>
      </c>
      <c r="F8">
        <v>0.81899999999999995</v>
      </c>
      <c r="G8">
        <v>2.85</v>
      </c>
      <c r="H8">
        <v>271</v>
      </c>
      <c r="I8">
        <v>41.5</v>
      </c>
      <c r="J8">
        <v>0.99399999999999999</v>
      </c>
    </row>
    <row r="9" spans="1:10" x14ac:dyDescent="0.25">
      <c r="A9" t="s">
        <v>47</v>
      </c>
      <c r="B9">
        <v>4.8000000000000001E-2</v>
      </c>
      <c r="C9">
        <v>1.45</v>
      </c>
      <c r="D9">
        <v>0.191</v>
      </c>
      <c r="E9">
        <v>2.9000000000000001E-2</v>
      </c>
      <c r="F9">
        <v>4.0000000000000001E-3</v>
      </c>
      <c r="G9">
        <v>1.2999999999999999E-2</v>
      </c>
      <c r="H9">
        <v>2.3199999999999998</v>
      </c>
      <c r="I9">
        <v>5.09</v>
      </c>
      <c r="J9">
        <v>3.1E-2</v>
      </c>
    </row>
    <row r="10" spans="1:10" x14ac:dyDescent="0.25">
      <c r="A10" t="s">
        <v>48</v>
      </c>
      <c r="B10">
        <v>3.1E-2</v>
      </c>
      <c r="C10">
        <v>0.872</v>
      </c>
      <c r="D10">
        <v>0.121</v>
      </c>
      <c r="E10">
        <v>2.3E-2</v>
      </c>
      <c r="F10">
        <v>4.0000000000000001E-3</v>
      </c>
      <c r="G10">
        <v>7.0000000000000001E-3</v>
      </c>
      <c r="H10">
        <v>0.34899999999999998</v>
      </c>
      <c r="I10">
        <v>0.2</v>
      </c>
      <c r="J10">
        <v>4.76</v>
      </c>
    </row>
    <row r="11" spans="1:10" x14ac:dyDescent="0.25">
      <c r="A11" t="s">
        <v>49</v>
      </c>
      <c r="B11">
        <v>4.2</v>
      </c>
      <c r="C11">
        <v>11</v>
      </c>
      <c r="D11">
        <v>4.7699999999999996</v>
      </c>
      <c r="E11">
        <v>0.88100000000000001</v>
      </c>
      <c r="F11">
        <v>0.49099999999999999</v>
      </c>
      <c r="G11">
        <v>0.71599999999999997</v>
      </c>
      <c r="H11">
        <v>15.8</v>
      </c>
      <c r="I11">
        <v>2.62</v>
      </c>
      <c r="J11">
        <v>0.33</v>
      </c>
    </row>
  </sheetData>
  <conditionalFormatting sqref="C1:C1048576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{9D1BD09E-1183-45CD-8E42-30E9DECC0286}</x14:id>
        </ext>
      </extLst>
    </cfRule>
  </conditionalFormatting>
  <conditionalFormatting sqref="F1:F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{6903A73C-DD45-41AC-8714-26B2A50E5CE1}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1BD09E-1183-45CD-8E42-30E9DECC028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6903A73C-DD45-41AC-8714-26B2A50E5C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F1:F1048576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20" sqref="J20"/>
    </sheetView>
  </sheetViews>
  <sheetFormatPr defaultRowHeight="15" x14ac:dyDescent="0.25"/>
  <cols>
    <col min="1" max="1" width="15.42578125" bestFit="1" customWidth="1"/>
  </cols>
  <sheetData>
    <row r="1" spans="1:10" x14ac:dyDescent="0.25">
      <c r="A1" t="s">
        <v>0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</row>
    <row r="2" spans="1:10" x14ac:dyDescent="0.25">
      <c r="A2" t="s">
        <v>40</v>
      </c>
      <c r="B2">
        <v>0.123</v>
      </c>
      <c r="C2">
        <v>0.14899999999999999</v>
      </c>
      <c r="D2">
        <v>6.4000000000000001E-2</v>
      </c>
      <c r="E2">
        <v>3.1E-2</v>
      </c>
      <c r="F2">
        <v>2.3E-2</v>
      </c>
      <c r="G2">
        <v>4.2000000000000003E-2</v>
      </c>
      <c r="H2">
        <v>0.13600000000000001</v>
      </c>
      <c r="I2">
        <v>0</v>
      </c>
      <c r="J2">
        <v>0</v>
      </c>
    </row>
    <row r="3" spans="1:10" x14ac:dyDescent="0.25">
      <c r="A3" t="s">
        <v>41</v>
      </c>
      <c r="B3">
        <v>8.1000000000000003E-2</v>
      </c>
      <c r="C3">
        <v>10.5</v>
      </c>
      <c r="D3">
        <v>0.61199999999999999</v>
      </c>
      <c r="E3">
        <v>1.1399999999999999</v>
      </c>
      <c r="F3">
        <v>3.3000000000000002E-2</v>
      </c>
      <c r="G3">
        <v>0.16200000000000001</v>
      </c>
      <c r="H3">
        <v>0.57299999999999995</v>
      </c>
      <c r="I3">
        <v>5.0000000000000001E-3</v>
      </c>
      <c r="J3">
        <v>0</v>
      </c>
    </row>
    <row r="4" spans="1:10" x14ac:dyDescent="0.25">
      <c r="A4" t="s">
        <v>42</v>
      </c>
      <c r="B4">
        <v>0.111</v>
      </c>
      <c r="C4">
        <v>1.89</v>
      </c>
      <c r="D4">
        <v>2.97</v>
      </c>
      <c r="E4">
        <v>0.36399999999999999</v>
      </c>
      <c r="F4">
        <v>1.6E-2</v>
      </c>
      <c r="G4">
        <v>8.8999999999999996E-2</v>
      </c>
      <c r="H4">
        <v>0.98399999999999999</v>
      </c>
      <c r="I4">
        <v>2E-3</v>
      </c>
      <c r="J4">
        <v>0</v>
      </c>
    </row>
    <row r="5" spans="1:10" x14ac:dyDescent="0.25">
      <c r="A5" t="s">
        <v>43</v>
      </c>
      <c r="B5">
        <v>1E-3</v>
      </c>
      <c r="C5">
        <v>4.9000000000000002E-2</v>
      </c>
      <c r="D5">
        <v>5.0000000000000001E-3</v>
      </c>
      <c r="E5">
        <v>2.8000000000000001E-2</v>
      </c>
      <c r="F5">
        <v>0</v>
      </c>
      <c r="G5">
        <v>1E-3</v>
      </c>
      <c r="H5">
        <v>3.0000000000000001E-3</v>
      </c>
      <c r="I5">
        <v>0</v>
      </c>
      <c r="J5">
        <v>0</v>
      </c>
    </row>
    <row r="6" spans="1:10" x14ac:dyDescent="0.25">
      <c r="A6" t="s">
        <v>44</v>
      </c>
      <c r="B6">
        <v>8.0000000000000002E-3</v>
      </c>
      <c r="C6">
        <v>2.1999999999999999E-2</v>
      </c>
      <c r="D6">
        <v>3.0000000000000001E-3</v>
      </c>
      <c r="E6">
        <v>6.0000000000000001E-3</v>
      </c>
      <c r="F6">
        <v>3.0000000000000001E-3</v>
      </c>
      <c r="G6">
        <v>8.0000000000000002E-3</v>
      </c>
      <c r="H6">
        <v>8.0000000000000002E-3</v>
      </c>
      <c r="I6">
        <v>0</v>
      </c>
      <c r="J6">
        <v>0</v>
      </c>
    </row>
    <row r="7" spans="1:10" x14ac:dyDescent="0.25">
      <c r="A7" t="s">
        <v>45</v>
      </c>
      <c r="B7">
        <v>6.0000000000000001E-3</v>
      </c>
      <c r="C7">
        <v>0.04</v>
      </c>
      <c r="D7">
        <v>6.0000000000000001E-3</v>
      </c>
      <c r="E7">
        <v>6.0000000000000001E-3</v>
      </c>
      <c r="F7">
        <v>3.0000000000000001E-3</v>
      </c>
      <c r="G7">
        <v>0.155</v>
      </c>
      <c r="H7">
        <v>5.5E-2</v>
      </c>
      <c r="I7">
        <v>0</v>
      </c>
      <c r="J7">
        <v>0</v>
      </c>
    </row>
    <row r="8" spans="1:10" x14ac:dyDescent="0.25">
      <c r="A8" t="s">
        <v>46</v>
      </c>
      <c r="B8">
        <v>0.28199999999999997</v>
      </c>
      <c r="C8">
        <v>2.1800000000000002</v>
      </c>
      <c r="D8">
        <v>1.1000000000000001</v>
      </c>
      <c r="E8">
        <v>0.251</v>
      </c>
      <c r="F8">
        <v>0.05</v>
      </c>
      <c r="G8">
        <v>0.92500000000000004</v>
      </c>
      <c r="H8">
        <v>13.1</v>
      </c>
      <c r="I8">
        <v>3.2000000000000001E-2</v>
      </c>
      <c r="J8">
        <v>0</v>
      </c>
    </row>
    <row r="9" spans="1:10" x14ac:dyDescent="0.25">
      <c r="A9" t="s">
        <v>47</v>
      </c>
      <c r="B9">
        <v>1E-3</v>
      </c>
      <c r="C9">
        <v>3.4000000000000002E-2</v>
      </c>
      <c r="D9">
        <v>3.0000000000000001E-3</v>
      </c>
      <c r="E9">
        <v>2E-3</v>
      </c>
      <c r="F9">
        <v>0</v>
      </c>
      <c r="G9">
        <v>3.0000000000000001E-3</v>
      </c>
      <c r="H9">
        <v>5.0999999999999997E-2</v>
      </c>
      <c r="I9">
        <v>6.0000000000000001E-3</v>
      </c>
      <c r="J9">
        <v>0</v>
      </c>
    </row>
    <row r="10" spans="1:10" x14ac:dyDescent="0.25">
      <c r="A10" t="s">
        <v>48</v>
      </c>
      <c r="B10">
        <v>0</v>
      </c>
      <c r="C10">
        <v>0.01</v>
      </c>
      <c r="D10">
        <v>1E-3</v>
      </c>
      <c r="E10">
        <v>1E-3</v>
      </c>
      <c r="F10">
        <v>0</v>
      </c>
      <c r="G10">
        <v>1E-3</v>
      </c>
      <c r="H10">
        <v>4.0000000000000001E-3</v>
      </c>
      <c r="I10">
        <v>0</v>
      </c>
      <c r="J10">
        <v>0</v>
      </c>
    </row>
    <row r="11" spans="1:10" x14ac:dyDescent="0.25">
      <c r="A11" t="s">
        <v>49</v>
      </c>
      <c r="B11">
        <v>0.32300000000000001</v>
      </c>
      <c r="C11">
        <v>7.93</v>
      </c>
      <c r="D11">
        <v>2.5299999999999998</v>
      </c>
      <c r="E11">
        <v>0.95499999999999996</v>
      </c>
      <c r="F11">
        <v>6.8000000000000005E-2</v>
      </c>
      <c r="G11">
        <v>0.72</v>
      </c>
      <c r="H11">
        <v>7.89</v>
      </c>
      <c r="I11">
        <v>2.4E-2</v>
      </c>
      <c r="J11">
        <v>0</v>
      </c>
    </row>
  </sheetData>
  <conditionalFormatting sqref="C1:C1048576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{1C30C822-C70E-494E-BD65-01A02DA4201D}</x14:id>
        </ext>
      </extLst>
    </cfRule>
  </conditionalFormatting>
  <conditionalFormatting sqref="F1:F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{D6DEFD8F-1997-4C60-BA66-736E66B0024A}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30C822-C70E-494E-BD65-01A02DA4201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D6DEFD8F-1997-4C60-BA66-736E66B002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I11" sqref="I11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50</v>
      </c>
      <c r="B1" t="s">
        <v>50</v>
      </c>
    </row>
    <row r="2" spans="1:2" x14ac:dyDescent="0.25">
      <c r="A2" t="s">
        <v>1</v>
      </c>
      <c r="B2">
        <v>23.5</v>
      </c>
    </row>
    <row r="3" spans="1:2" x14ac:dyDescent="0.25">
      <c r="A3" t="s">
        <v>2</v>
      </c>
      <c r="B3">
        <v>0.35799999999999998</v>
      </c>
    </row>
    <row r="4" spans="1:2" x14ac:dyDescent="0.25">
      <c r="A4" t="s">
        <v>3</v>
      </c>
      <c r="B4">
        <v>2.33</v>
      </c>
    </row>
    <row r="5" spans="1:2" x14ac:dyDescent="0.25">
      <c r="A5" t="s">
        <v>4</v>
      </c>
      <c r="B5">
        <v>0.246</v>
      </c>
    </row>
    <row r="6" spans="1:2" x14ac:dyDescent="0.25">
      <c r="A6" t="s">
        <v>5</v>
      </c>
      <c r="B6">
        <v>1.6</v>
      </c>
    </row>
    <row r="7" spans="1:2" x14ac:dyDescent="0.25">
      <c r="A7" t="s">
        <v>6</v>
      </c>
      <c r="B7">
        <v>8.9999999999999993E-3</v>
      </c>
    </row>
    <row r="8" spans="1:2" x14ac:dyDescent="0.25">
      <c r="A8" t="s">
        <v>7</v>
      </c>
      <c r="B8">
        <v>23.8</v>
      </c>
    </row>
    <row r="9" spans="1:2" x14ac:dyDescent="0.25">
      <c r="A9" t="s">
        <v>8</v>
      </c>
      <c r="B9">
        <v>23.6</v>
      </c>
    </row>
    <row r="10" spans="1:2" x14ac:dyDescent="0.25">
      <c r="A10" t="s">
        <v>9</v>
      </c>
      <c r="B10">
        <v>82.1</v>
      </c>
    </row>
    <row r="11" spans="1:2" x14ac:dyDescent="0.25">
      <c r="A11" t="s">
        <v>10</v>
      </c>
      <c r="B11">
        <v>1.58</v>
      </c>
    </row>
    <row r="12" spans="1:2" x14ac:dyDescent="0.25">
      <c r="A12" t="s">
        <v>11</v>
      </c>
      <c r="B12">
        <v>10.1</v>
      </c>
    </row>
    <row r="13" spans="1:2" x14ac:dyDescent="0.25">
      <c r="A13" t="s">
        <v>12</v>
      </c>
      <c r="B13">
        <v>133</v>
      </c>
    </row>
    <row r="14" spans="1:2" x14ac:dyDescent="0.25">
      <c r="A14" t="s">
        <v>13</v>
      </c>
      <c r="B14">
        <v>102</v>
      </c>
    </row>
    <row r="15" spans="1:2" x14ac:dyDescent="0.25">
      <c r="A15" t="s">
        <v>14</v>
      </c>
      <c r="B15">
        <v>125</v>
      </c>
    </row>
    <row r="16" spans="1:2" x14ac:dyDescent="0.25">
      <c r="A16" t="s">
        <v>15</v>
      </c>
      <c r="B16">
        <v>0.75900000000000001</v>
      </c>
    </row>
    <row r="17" spans="1:2" x14ac:dyDescent="0.25">
      <c r="A17" t="s">
        <v>16</v>
      </c>
      <c r="B17">
        <v>52.2</v>
      </c>
    </row>
    <row r="18" spans="1:2" x14ac:dyDescent="0.25">
      <c r="A18" t="s">
        <v>17</v>
      </c>
      <c r="B18">
        <v>87.1</v>
      </c>
    </row>
    <row r="19" spans="1:2" x14ac:dyDescent="0.25">
      <c r="A19" t="s">
        <v>18</v>
      </c>
      <c r="B19">
        <v>368</v>
      </c>
    </row>
    <row r="20" spans="1:2" x14ac:dyDescent="0.25">
      <c r="A20" t="s">
        <v>19</v>
      </c>
      <c r="B20">
        <v>5</v>
      </c>
    </row>
    <row r="21" spans="1:2" x14ac:dyDescent="0.25">
      <c r="A21" t="s">
        <v>20</v>
      </c>
      <c r="B21">
        <v>9.7799999999999994</v>
      </c>
    </row>
    <row r="22" spans="1:2" x14ac:dyDescent="0.25">
      <c r="A22" t="s">
        <v>21</v>
      </c>
      <c r="B22">
        <v>163</v>
      </c>
    </row>
    <row r="23" spans="1:2" x14ac:dyDescent="0.25">
      <c r="A23" t="s">
        <v>22</v>
      </c>
      <c r="B23">
        <v>22.5</v>
      </c>
    </row>
    <row r="24" spans="1:2" x14ac:dyDescent="0.25">
      <c r="A24" t="s">
        <v>23</v>
      </c>
      <c r="B24">
        <v>11.6</v>
      </c>
    </row>
    <row r="25" spans="1:2" x14ac:dyDescent="0.25">
      <c r="A25" t="s">
        <v>24</v>
      </c>
      <c r="B25">
        <v>0.93600000000000005</v>
      </c>
    </row>
    <row r="26" spans="1:2" x14ac:dyDescent="0.25">
      <c r="A26" t="s">
        <v>25</v>
      </c>
      <c r="B26">
        <v>7.6999999999999999E-2</v>
      </c>
    </row>
    <row r="27" spans="1:2" x14ac:dyDescent="0.25">
      <c r="A27" t="s">
        <v>26</v>
      </c>
      <c r="B27">
        <v>7.33</v>
      </c>
    </row>
    <row r="28" spans="1:2" x14ac:dyDescent="0.25">
      <c r="A28" t="s">
        <v>27</v>
      </c>
      <c r="B28">
        <v>63.7</v>
      </c>
    </row>
    <row r="29" spans="1:2" x14ac:dyDescent="0.25">
      <c r="A29" t="s">
        <v>28</v>
      </c>
      <c r="B29">
        <v>82.7</v>
      </c>
    </row>
    <row r="30" spans="1:2" x14ac:dyDescent="0.25">
      <c r="A30" t="s">
        <v>29</v>
      </c>
      <c r="B30">
        <v>43.5</v>
      </c>
    </row>
    <row r="31" spans="1:2" x14ac:dyDescent="0.25">
      <c r="A31" t="s">
        <v>30</v>
      </c>
      <c r="B31">
        <v>36.4</v>
      </c>
    </row>
    <row r="32" spans="1:2" x14ac:dyDescent="0.25">
      <c r="A32" t="s">
        <v>31</v>
      </c>
      <c r="B32">
        <v>36.299999999999997</v>
      </c>
    </row>
    <row r="33" spans="1:2" x14ac:dyDescent="0.25">
      <c r="A33" t="s">
        <v>32</v>
      </c>
      <c r="B33">
        <v>3.94</v>
      </c>
    </row>
    <row r="34" spans="1:2" x14ac:dyDescent="0.25">
      <c r="A34" t="s">
        <v>33</v>
      </c>
      <c r="B34">
        <v>0.58499999999999996</v>
      </c>
    </row>
    <row r="35" spans="1:2" x14ac:dyDescent="0.25">
      <c r="A35" t="s">
        <v>34</v>
      </c>
      <c r="B35">
        <v>5.66</v>
      </c>
    </row>
    <row r="36" spans="1:2" x14ac:dyDescent="0.25">
      <c r="A36" t="s">
        <v>35</v>
      </c>
      <c r="B36">
        <v>1.4E-2</v>
      </c>
    </row>
    <row r="37" spans="1:2" x14ac:dyDescent="0.25">
      <c r="A37" t="s">
        <v>36</v>
      </c>
      <c r="B37">
        <v>17.100000000000001</v>
      </c>
    </row>
    <row r="38" spans="1:2" x14ac:dyDescent="0.25">
      <c r="A38" t="s">
        <v>37</v>
      </c>
      <c r="B38">
        <v>0</v>
      </c>
    </row>
    <row r="39" spans="1:2" x14ac:dyDescent="0.25">
      <c r="A39" t="s">
        <v>38</v>
      </c>
      <c r="B39">
        <v>24.5</v>
      </c>
    </row>
    <row r="40" spans="1:2" x14ac:dyDescent="0.25">
      <c r="A40" t="s">
        <v>39</v>
      </c>
      <c r="B40">
        <v>0</v>
      </c>
    </row>
  </sheetData>
  <conditionalFormatting sqref="B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{CE3C3E7E-C285-4ED2-BE7F-C7937FA6E11C}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3C3E7E-C285-4ED2-BE7F-C7937FA6E11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28" workbookViewId="0">
      <selection activeCell="D44" sqref="D44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50</v>
      </c>
      <c r="B1" t="s">
        <v>50</v>
      </c>
    </row>
    <row r="2" spans="1:2" x14ac:dyDescent="0.25">
      <c r="A2" t="s">
        <v>1</v>
      </c>
      <c r="B2">
        <v>495</v>
      </c>
    </row>
    <row r="3" spans="1:2" x14ac:dyDescent="0.25">
      <c r="A3" t="s">
        <v>2</v>
      </c>
      <c r="B3">
        <v>7.6</v>
      </c>
    </row>
    <row r="4" spans="1:2" x14ac:dyDescent="0.25">
      <c r="A4" t="s">
        <v>3</v>
      </c>
      <c r="B4">
        <v>41.6</v>
      </c>
    </row>
    <row r="5" spans="1:2" x14ac:dyDescent="0.25">
      <c r="A5" t="s">
        <v>4</v>
      </c>
      <c r="B5">
        <v>5.23</v>
      </c>
    </row>
    <row r="6" spans="1:2" x14ac:dyDescent="0.25">
      <c r="A6" t="s">
        <v>5</v>
      </c>
      <c r="B6">
        <v>36.5</v>
      </c>
    </row>
    <row r="7" spans="1:2" x14ac:dyDescent="0.25">
      <c r="A7" t="s">
        <v>6</v>
      </c>
      <c r="B7">
        <v>0.21299999999999999</v>
      </c>
    </row>
    <row r="8" spans="1:2" x14ac:dyDescent="0.25">
      <c r="A8" t="s">
        <v>7</v>
      </c>
      <c r="B8">
        <v>503</v>
      </c>
    </row>
    <row r="9" spans="1:2" x14ac:dyDescent="0.25">
      <c r="A9" t="s">
        <v>8</v>
      </c>
      <c r="B9">
        <v>503</v>
      </c>
    </row>
    <row r="10" spans="1:2" x14ac:dyDescent="0.25">
      <c r="A10" t="s">
        <v>9</v>
      </c>
      <c r="B10">
        <v>1746</v>
      </c>
    </row>
    <row r="11" spans="1:2" x14ac:dyDescent="0.25">
      <c r="A11" t="s">
        <v>10</v>
      </c>
      <c r="B11">
        <v>33.700000000000003</v>
      </c>
    </row>
    <row r="12" spans="1:2" x14ac:dyDescent="0.25">
      <c r="A12" t="s">
        <v>11</v>
      </c>
      <c r="B12">
        <v>215</v>
      </c>
    </row>
    <row r="13" spans="1:2" x14ac:dyDescent="0.25">
      <c r="A13" t="s">
        <v>12</v>
      </c>
      <c r="B13">
        <v>2834</v>
      </c>
    </row>
    <row r="14" spans="1:2" x14ac:dyDescent="0.25">
      <c r="A14" t="s">
        <v>13</v>
      </c>
      <c r="B14">
        <v>2163</v>
      </c>
    </row>
    <row r="15" spans="1:2" x14ac:dyDescent="0.25">
      <c r="A15" t="s">
        <v>14</v>
      </c>
      <c r="B15">
        <v>2661</v>
      </c>
    </row>
    <row r="16" spans="1:2" x14ac:dyDescent="0.25">
      <c r="A16" t="s">
        <v>15</v>
      </c>
      <c r="B16">
        <v>16.2</v>
      </c>
    </row>
    <row r="17" spans="1:2" x14ac:dyDescent="0.25">
      <c r="A17" t="s">
        <v>16</v>
      </c>
      <c r="B17">
        <v>1123</v>
      </c>
    </row>
    <row r="18" spans="1:2" x14ac:dyDescent="0.25">
      <c r="A18" t="s">
        <v>17</v>
      </c>
      <c r="B18">
        <v>1854</v>
      </c>
    </row>
    <row r="19" spans="1:2" x14ac:dyDescent="0.25">
      <c r="A19" t="s">
        <v>18</v>
      </c>
      <c r="B19">
        <v>7828</v>
      </c>
    </row>
    <row r="20" spans="1:2" x14ac:dyDescent="0.25">
      <c r="A20" t="s">
        <v>19</v>
      </c>
      <c r="B20">
        <v>107</v>
      </c>
    </row>
    <row r="21" spans="1:2" x14ac:dyDescent="0.25">
      <c r="A21" t="s">
        <v>20</v>
      </c>
      <c r="B21">
        <v>208</v>
      </c>
    </row>
    <row r="22" spans="1:2" x14ac:dyDescent="0.25">
      <c r="A22" t="s">
        <v>21</v>
      </c>
      <c r="B22">
        <v>3479</v>
      </c>
    </row>
    <row r="23" spans="1:2" x14ac:dyDescent="0.25">
      <c r="A23" t="s">
        <v>22</v>
      </c>
      <c r="B23">
        <v>474</v>
      </c>
    </row>
    <row r="24" spans="1:2" x14ac:dyDescent="0.25">
      <c r="A24" t="s">
        <v>23</v>
      </c>
      <c r="B24">
        <v>251</v>
      </c>
    </row>
    <row r="25" spans="1:2" x14ac:dyDescent="0.25">
      <c r="A25" t="s">
        <v>24</v>
      </c>
      <c r="B25">
        <v>20.100000000000001</v>
      </c>
    </row>
    <row r="26" spans="1:2" x14ac:dyDescent="0.25">
      <c r="A26" t="s">
        <v>25</v>
      </c>
      <c r="B26">
        <v>1.65</v>
      </c>
    </row>
    <row r="27" spans="1:2" x14ac:dyDescent="0.25">
      <c r="A27" t="s">
        <v>26</v>
      </c>
      <c r="B27">
        <v>151</v>
      </c>
    </row>
    <row r="28" spans="1:2" x14ac:dyDescent="0.25">
      <c r="A28" t="s">
        <v>27</v>
      </c>
      <c r="B28">
        <v>1358</v>
      </c>
    </row>
    <row r="29" spans="1:2" x14ac:dyDescent="0.25">
      <c r="A29" t="s">
        <v>28</v>
      </c>
      <c r="B29">
        <v>1761</v>
      </c>
    </row>
    <row r="30" spans="1:2" x14ac:dyDescent="0.25">
      <c r="A30" t="s">
        <v>29</v>
      </c>
      <c r="B30">
        <v>928</v>
      </c>
    </row>
    <row r="31" spans="1:2" x14ac:dyDescent="0.25">
      <c r="A31" t="s">
        <v>30</v>
      </c>
      <c r="B31">
        <v>776</v>
      </c>
    </row>
    <row r="32" spans="1:2" x14ac:dyDescent="0.25">
      <c r="A32" t="s">
        <v>31</v>
      </c>
      <c r="B32">
        <v>772</v>
      </c>
    </row>
    <row r="33" spans="1:2" x14ac:dyDescent="0.25">
      <c r="A33" t="s">
        <v>32</v>
      </c>
      <c r="B33">
        <v>83.9</v>
      </c>
    </row>
    <row r="34" spans="1:2" x14ac:dyDescent="0.25">
      <c r="A34" t="s">
        <v>33</v>
      </c>
      <c r="B34">
        <v>13.9</v>
      </c>
    </row>
    <row r="35" spans="1:2" x14ac:dyDescent="0.25">
      <c r="A35" t="s">
        <v>34</v>
      </c>
      <c r="B35">
        <v>121</v>
      </c>
    </row>
    <row r="36" spans="1:2" x14ac:dyDescent="0.25">
      <c r="A36" t="s">
        <v>35</v>
      </c>
      <c r="B36">
        <v>0.40400000000000003</v>
      </c>
    </row>
    <row r="37" spans="1:2" x14ac:dyDescent="0.25">
      <c r="A37" t="s">
        <v>36</v>
      </c>
      <c r="B37">
        <v>363</v>
      </c>
    </row>
    <row r="38" spans="1:2" x14ac:dyDescent="0.25">
      <c r="A38" t="s">
        <v>37</v>
      </c>
      <c r="B38">
        <v>1.0999999999999999E-2</v>
      </c>
    </row>
    <row r="39" spans="1:2" x14ac:dyDescent="0.25">
      <c r="A39" t="s">
        <v>38</v>
      </c>
      <c r="B39">
        <v>522</v>
      </c>
    </row>
    <row r="40" spans="1:2" x14ac:dyDescent="0.25">
      <c r="A40" t="s">
        <v>39</v>
      </c>
      <c r="B40">
        <v>0</v>
      </c>
    </row>
    <row r="43" spans="1:2" x14ac:dyDescent="0.25">
      <c r="B43">
        <f>SUM(B8:B23)</f>
        <v>25747.9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opLeftCell="M1" workbookViewId="0">
      <selection activeCell="S18" sqref="S18"/>
    </sheetView>
  </sheetViews>
  <sheetFormatPr defaultRowHeight="15" x14ac:dyDescent="0.25"/>
  <sheetData>
    <row r="1" spans="1:40" x14ac:dyDescent="0.25">
      <c r="A1" t="s">
        <v>50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 t="s">
        <v>40</v>
      </c>
      <c r="B2">
        <v>4.2000000000000003E-2</v>
      </c>
      <c r="C2">
        <v>8.0000000000000002E-3</v>
      </c>
      <c r="D2">
        <v>0.01</v>
      </c>
      <c r="E2">
        <v>1E-3</v>
      </c>
      <c r="F2">
        <v>1E-3</v>
      </c>
      <c r="G2">
        <v>0</v>
      </c>
      <c r="H2">
        <v>5.7000000000000002E-2</v>
      </c>
      <c r="I2">
        <v>1.2999999999999999E-2</v>
      </c>
      <c r="J2">
        <v>3.5000000000000003E-2</v>
      </c>
      <c r="K2">
        <v>6.0000000000000001E-3</v>
      </c>
      <c r="L2">
        <v>1.4999999999999999E-2</v>
      </c>
      <c r="M2">
        <v>2.1000000000000001E-2</v>
      </c>
      <c r="N2">
        <v>2.4E-2</v>
      </c>
      <c r="O2">
        <v>3.4000000000000002E-2</v>
      </c>
      <c r="P2">
        <v>1E-3</v>
      </c>
      <c r="Q2">
        <v>1.2999999999999999E-2</v>
      </c>
      <c r="R2">
        <v>0.01</v>
      </c>
      <c r="S2">
        <v>4.9000000000000002E-2</v>
      </c>
      <c r="T2">
        <v>2E-3</v>
      </c>
      <c r="U2">
        <v>2E-3</v>
      </c>
      <c r="V2">
        <v>1.4E-2</v>
      </c>
      <c r="W2">
        <v>6.0000000000000001E-3</v>
      </c>
      <c r="X2">
        <v>0.02</v>
      </c>
      <c r="Y2">
        <v>4.0000000000000001E-3</v>
      </c>
      <c r="Z2">
        <v>0</v>
      </c>
      <c r="AA2">
        <v>6.8000000000000005E-2</v>
      </c>
      <c r="AB2">
        <v>0.09</v>
      </c>
      <c r="AC2">
        <v>0.16</v>
      </c>
      <c r="AD2">
        <v>3.5999999999999997E-2</v>
      </c>
      <c r="AE2">
        <v>4.1000000000000002E-2</v>
      </c>
      <c r="AF2">
        <v>0.104</v>
      </c>
      <c r="AG2">
        <v>5.0000000000000001E-3</v>
      </c>
      <c r="AH2">
        <v>1.4E-2</v>
      </c>
      <c r="AI2">
        <v>1.6E-2</v>
      </c>
      <c r="AJ2">
        <v>4.0000000000000001E-3</v>
      </c>
      <c r="AK2">
        <v>0.02</v>
      </c>
      <c r="AL2">
        <v>1E-3</v>
      </c>
      <c r="AM2">
        <v>4.3999999999999997E-2</v>
      </c>
      <c r="AN2">
        <v>8.9999999999999993E-3</v>
      </c>
    </row>
    <row r="3" spans="1:40" x14ac:dyDescent="0.25">
      <c r="A3" t="s">
        <v>41</v>
      </c>
      <c r="B3">
        <v>4.2000000000000003E-2</v>
      </c>
      <c r="C3">
        <v>8.0000000000000002E-3</v>
      </c>
      <c r="D3">
        <v>0.01</v>
      </c>
      <c r="E3">
        <v>1E-3</v>
      </c>
      <c r="F3">
        <v>1E-3</v>
      </c>
      <c r="G3">
        <v>0</v>
      </c>
      <c r="H3">
        <v>5.7000000000000002E-2</v>
      </c>
      <c r="I3">
        <v>1.2999999999999999E-2</v>
      </c>
      <c r="J3">
        <v>3.5000000000000003E-2</v>
      </c>
      <c r="K3">
        <v>6.0000000000000001E-3</v>
      </c>
      <c r="L3">
        <v>1.4999999999999999E-2</v>
      </c>
      <c r="M3">
        <v>2.1000000000000001E-2</v>
      </c>
      <c r="N3">
        <v>2.4E-2</v>
      </c>
      <c r="O3">
        <v>3.4000000000000002E-2</v>
      </c>
      <c r="P3">
        <v>1E-3</v>
      </c>
      <c r="Q3">
        <v>1.2999999999999999E-2</v>
      </c>
      <c r="R3">
        <v>0.01</v>
      </c>
      <c r="S3">
        <v>4.9000000000000002E-2</v>
      </c>
      <c r="T3">
        <v>2E-3</v>
      </c>
      <c r="U3">
        <v>2E-3</v>
      </c>
      <c r="V3">
        <v>1.4E-2</v>
      </c>
      <c r="W3">
        <v>6.0000000000000001E-3</v>
      </c>
      <c r="X3">
        <v>0.02</v>
      </c>
      <c r="Y3">
        <v>4.0000000000000001E-3</v>
      </c>
      <c r="Z3">
        <v>0</v>
      </c>
      <c r="AA3">
        <v>6.8000000000000005E-2</v>
      </c>
      <c r="AB3">
        <v>0.09</v>
      </c>
      <c r="AC3">
        <v>0.16</v>
      </c>
      <c r="AD3">
        <v>3.5999999999999997E-2</v>
      </c>
      <c r="AE3">
        <v>4.1000000000000002E-2</v>
      </c>
      <c r="AF3">
        <v>0.104</v>
      </c>
      <c r="AG3">
        <v>5.0000000000000001E-3</v>
      </c>
      <c r="AH3">
        <v>1.4E-2</v>
      </c>
      <c r="AI3">
        <v>1.6E-2</v>
      </c>
      <c r="AJ3">
        <v>4.0000000000000001E-3</v>
      </c>
      <c r="AK3">
        <v>0.02</v>
      </c>
      <c r="AL3">
        <v>1E-3</v>
      </c>
      <c r="AM3">
        <v>4.3999999999999997E-2</v>
      </c>
      <c r="AN3">
        <v>8.9999999999999993E-3</v>
      </c>
    </row>
    <row r="4" spans="1:40" x14ac:dyDescent="0.25">
      <c r="A4" t="s">
        <v>42</v>
      </c>
      <c r="B4">
        <v>4.2000000000000003E-2</v>
      </c>
      <c r="C4">
        <v>8.0000000000000002E-3</v>
      </c>
      <c r="D4">
        <v>0.01</v>
      </c>
      <c r="E4">
        <v>1E-3</v>
      </c>
      <c r="F4">
        <v>1E-3</v>
      </c>
      <c r="G4">
        <v>0</v>
      </c>
      <c r="H4">
        <v>5.7000000000000002E-2</v>
      </c>
      <c r="I4">
        <v>1.2999999999999999E-2</v>
      </c>
      <c r="J4">
        <v>3.5000000000000003E-2</v>
      </c>
      <c r="K4">
        <v>6.0000000000000001E-3</v>
      </c>
      <c r="L4">
        <v>1.4999999999999999E-2</v>
      </c>
      <c r="M4">
        <v>2.1000000000000001E-2</v>
      </c>
      <c r="N4">
        <v>2.4E-2</v>
      </c>
      <c r="O4">
        <v>3.4000000000000002E-2</v>
      </c>
      <c r="P4">
        <v>1E-3</v>
      </c>
      <c r="Q4">
        <v>1.2999999999999999E-2</v>
      </c>
      <c r="R4">
        <v>0.01</v>
      </c>
      <c r="S4">
        <v>4.9000000000000002E-2</v>
      </c>
      <c r="T4">
        <v>2E-3</v>
      </c>
      <c r="U4">
        <v>2E-3</v>
      </c>
      <c r="V4">
        <v>1.4E-2</v>
      </c>
      <c r="W4">
        <v>6.0000000000000001E-3</v>
      </c>
      <c r="X4">
        <v>0.02</v>
      </c>
      <c r="Y4">
        <v>4.0000000000000001E-3</v>
      </c>
      <c r="Z4">
        <v>0</v>
      </c>
      <c r="AA4">
        <v>6.8000000000000005E-2</v>
      </c>
      <c r="AB4">
        <v>0.09</v>
      </c>
      <c r="AC4">
        <v>0.16</v>
      </c>
      <c r="AD4">
        <v>3.5999999999999997E-2</v>
      </c>
      <c r="AE4">
        <v>4.1000000000000002E-2</v>
      </c>
      <c r="AF4">
        <v>0.104</v>
      </c>
      <c r="AG4">
        <v>5.0000000000000001E-3</v>
      </c>
      <c r="AH4">
        <v>1.4E-2</v>
      </c>
      <c r="AI4">
        <v>1.6E-2</v>
      </c>
      <c r="AJ4">
        <v>4.0000000000000001E-3</v>
      </c>
      <c r="AK4">
        <v>0.02</v>
      </c>
      <c r="AL4">
        <v>1E-3</v>
      </c>
      <c r="AM4">
        <v>4.3999999999999997E-2</v>
      </c>
      <c r="AN4">
        <v>8.9999999999999993E-3</v>
      </c>
    </row>
    <row r="5" spans="1:40" x14ac:dyDescent="0.25">
      <c r="A5" t="s">
        <v>43</v>
      </c>
      <c r="B5">
        <v>4.2000000000000003E-2</v>
      </c>
      <c r="C5">
        <v>8.0000000000000002E-3</v>
      </c>
      <c r="D5">
        <v>0.01</v>
      </c>
      <c r="E5">
        <v>1E-3</v>
      </c>
      <c r="F5">
        <v>1E-3</v>
      </c>
      <c r="G5">
        <v>0</v>
      </c>
      <c r="H5">
        <v>5.7000000000000002E-2</v>
      </c>
      <c r="I5">
        <v>1.2999999999999999E-2</v>
      </c>
      <c r="J5">
        <v>3.5000000000000003E-2</v>
      </c>
      <c r="K5">
        <v>6.0000000000000001E-3</v>
      </c>
      <c r="L5">
        <v>1.4999999999999999E-2</v>
      </c>
      <c r="M5">
        <v>2.1000000000000001E-2</v>
      </c>
      <c r="N5">
        <v>2.4E-2</v>
      </c>
      <c r="O5">
        <v>3.4000000000000002E-2</v>
      </c>
      <c r="P5">
        <v>1E-3</v>
      </c>
      <c r="Q5">
        <v>1.2999999999999999E-2</v>
      </c>
      <c r="R5">
        <v>0.01</v>
      </c>
      <c r="S5">
        <v>4.9000000000000002E-2</v>
      </c>
      <c r="T5">
        <v>2E-3</v>
      </c>
      <c r="U5">
        <v>2E-3</v>
      </c>
      <c r="V5">
        <v>1.4E-2</v>
      </c>
      <c r="W5">
        <v>6.0000000000000001E-3</v>
      </c>
      <c r="X5">
        <v>0.02</v>
      </c>
      <c r="Y5">
        <v>4.0000000000000001E-3</v>
      </c>
      <c r="Z5">
        <v>0</v>
      </c>
      <c r="AA5">
        <v>6.8000000000000005E-2</v>
      </c>
      <c r="AB5">
        <v>0.09</v>
      </c>
      <c r="AC5">
        <v>0.16</v>
      </c>
      <c r="AD5">
        <v>3.5999999999999997E-2</v>
      </c>
      <c r="AE5">
        <v>4.1000000000000002E-2</v>
      </c>
      <c r="AF5">
        <v>0.104</v>
      </c>
      <c r="AG5">
        <v>5.0000000000000001E-3</v>
      </c>
      <c r="AH5">
        <v>1.4E-2</v>
      </c>
      <c r="AI5">
        <v>1.6E-2</v>
      </c>
      <c r="AJ5">
        <v>4.0000000000000001E-3</v>
      </c>
      <c r="AK5">
        <v>0.02</v>
      </c>
      <c r="AL5">
        <v>1E-3</v>
      </c>
      <c r="AM5">
        <v>4.3999999999999997E-2</v>
      </c>
      <c r="AN5">
        <v>8.9999999999999993E-3</v>
      </c>
    </row>
    <row r="6" spans="1:40" x14ac:dyDescent="0.25">
      <c r="A6" t="s">
        <v>44</v>
      </c>
      <c r="B6">
        <v>4.2000000000000003E-2</v>
      </c>
      <c r="C6">
        <v>8.0000000000000002E-3</v>
      </c>
      <c r="D6">
        <v>0.01</v>
      </c>
      <c r="E6">
        <v>1E-3</v>
      </c>
      <c r="F6">
        <v>1E-3</v>
      </c>
      <c r="G6">
        <v>0</v>
      </c>
      <c r="H6">
        <v>5.7000000000000002E-2</v>
      </c>
      <c r="I6">
        <v>1.2999999999999999E-2</v>
      </c>
      <c r="J6">
        <v>3.5000000000000003E-2</v>
      </c>
      <c r="K6">
        <v>6.0000000000000001E-3</v>
      </c>
      <c r="L6">
        <v>1.4999999999999999E-2</v>
      </c>
      <c r="M6">
        <v>2.1000000000000001E-2</v>
      </c>
      <c r="N6">
        <v>2.4E-2</v>
      </c>
      <c r="O6">
        <v>3.4000000000000002E-2</v>
      </c>
      <c r="P6">
        <v>1E-3</v>
      </c>
      <c r="Q6">
        <v>1.2999999999999999E-2</v>
      </c>
      <c r="R6">
        <v>0.01</v>
      </c>
      <c r="S6">
        <v>4.9000000000000002E-2</v>
      </c>
      <c r="T6">
        <v>2E-3</v>
      </c>
      <c r="U6">
        <v>2E-3</v>
      </c>
      <c r="V6">
        <v>1.4E-2</v>
      </c>
      <c r="W6">
        <v>6.0000000000000001E-3</v>
      </c>
      <c r="X6">
        <v>0.02</v>
      </c>
      <c r="Y6">
        <v>4.0000000000000001E-3</v>
      </c>
      <c r="Z6">
        <v>0</v>
      </c>
      <c r="AA6">
        <v>6.8000000000000005E-2</v>
      </c>
      <c r="AB6">
        <v>0.09</v>
      </c>
      <c r="AC6">
        <v>0.16</v>
      </c>
      <c r="AD6">
        <v>3.5999999999999997E-2</v>
      </c>
      <c r="AE6">
        <v>4.1000000000000002E-2</v>
      </c>
      <c r="AF6">
        <v>0.104</v>
      </c>
      <c r="AG6">
        <v>5.0000000000000001E-3</v>
      </c>
      <c r="AH6">
        <v>1.4E-2</v>
      </c>
      <c r="AI6">
        <v>1.6E-2</v>
      </c>
      <c r="AJ6">
        <v>4.0000000000000001E-3</v>
      </c>
      <c r="AK6">
        <v>0.02</v>
      </c>
      <c r="AL6">
        <v>1E-3</v>
      </c>
      <c r="AM6">
        <v>4.3999999999999997E-2</v>
      </c>
      <c r="AN6">
        <v>8.9999999999999993E-3</v>
      </c>
    </row>
    <row r="7" spans="1:40" x14ac:dyDescent="0.25">
      <c r="A7" t="s">
        <v>45</v>
      </c>
      <c r="B7">
        <v>4.2000000000000003E-2</v>
      </c>
      <c r="C7">
        <v>8.0000000000000002E-3</v>
      </c>
      <c r="D7">
        <v>0.01</v>
      </c>
      <c r="E7">
        <v>1E-3</v>
      </c>
      <c r="F7">
        <v>1E-3</v>
      </c>
      <c r="G7">
        <v>0</v>
      </c>
      <c r="H7">
        <v>5.7000000000000002E-2</v>
      </c>
      <c r="I7">
        <v>1.2999999999999999E-2</v>
      </c>
      <c r="J7">
        <v>3.5000000000000003E-2</v>
      </c>
      <c r="K7">
        <v>6.0000000000000001E-3</v>
      </c>
      <c r="L7">
        <v>1.4999999999999999E-2</v>
      </c>
      <c r="M7">
        <v>2.1000000000000001E-2</v>
      </c>
      <c r="N7">
        <v>2.4E-2</v>
      </c>
      <c r="O7">
        <v>3.4000000000000002E-2</v>
      </c>
      <c r="P7">
        <v>1E-3</v>
      </c>
      <c r="Q7">
        <v>1.2999999999999999E-2</v>
      </c>
      <c r="R7">
        <v>0.01</v>
      </c>
      <c r="S7">
        <v>4.9000000000000002E-2</v>
      </c>
      <c r="T7">
        <v>2E-3</v>
      </c>
      <c r="U7">
        <v>2E-3</v>
      </c>
      <c r="V7">
        <v>1.4E-2</v>
      </c>
      <c r="W7">
        <v>6.0000000000000001E-3</v>
      </c>
      <c r="X7">
        <v>0.02</v>
      </c>
      <c r="Y7">
        <v>4.0000000000000001E-3</v>
      </c>
      <c r="Z7">
        <v>0</v>
      </c>
      <c r="AA7">
        <v>6.8000000000000005E-2</v>
      </c>
      <c r="AB7">
        <v>0.09</v>
      </c>
      <c r="AC7">
        <v>0.16</v>
      </c>
      <c r="AD7">
        <v>3.5999999999999997E-2</v>
      </c>
      <c r="AE7">
        <v>4.1000000000000002E-2</v>
      </c>
      <c r="AF7">
        <v>0.104</v>
      </c>
      <c r="AG7">
        <v>5.0000000000000001E-3</v>
      </c>
      <c r="AH7">
        <v>1.4E-2</v>
      </c>
      <c r="AI7">
        <v>1.6E-2</v>
      </c>
      <c r="AJ7">
        <v>4.0000000000000001E-3</v>
      </c>
      <c r="AK7">
        <v>0.02</v>
      </c>
      <c r="AL7">
        <v>1E-3</v>
      </c>
      <c r="AM7">
        <v>4.3999999999999997E-2</v>
      </c>
      <c r="AN7">
        <v>8.9999999999999993E-3</v>
      </c>
    </row>
    <row r="8" spans="1:40" x14ac:dyDescent="0.25">
      <c r="A8" t="s">
        <v>46</v>
      </c>
      <c r="B8">
        <v>4.2000000000000003E-2</v>
      </c>
      <c r="C8">
        <v>8.0000000000000002E-3</v>
      </c>
      <c r="D8">
        <v>0.01</v>
      </c>
      <c r="E8">
        <v>1E-3</v>
      </c>
      <c r="F8">
        <v>1E-3</v>
      </c>
      <c r="G8">
        <v>0</v>
      </c>
      <c r="H8">
        <v>5.7000000000000002E-2</v>
      </c>
      <c r="I8">
        <v>1.2999999999999999E-2</v>
      </c>
      <c r="J8">
        <v>3.5000000000000003E-2</v>
      </c>
      <c r="K8">
        <v>6.0000000000000001E-3</v>
      </c>
      <c r="L8">
        <v>1.4999999999999999E-2</v>
      </c>
      <c r="M8">
        <v>2.1000000000000001E-2</v>
      </c>
      <c r="N8">
        <v>2.4E-2</v>
      </c>
      <c r="O8">
        <v>3.4000000000000002E-2</v>
      </c>
      <c r="P8">
        <v>1E-3</v>
      </c>
      <c r="Q8">
        <v>1.2999999999999999E-2</v>
      </c>
      <c r="R8">
        <v>0.01</v>
      </c>
      <c r="S8">
        <v>4.9000000000000002E-2</v>
      </c>
      <c r="T8">
        <v>2E-3</v>
      </c>
      <c r="U8">
        <v>2E-3</v>
      </c>
      <c r="V8">
        <v>1.4E-2</v>
      </c>
      <c r="W8">
        <v>6.0000000000000001E-3</v>
      </c>
      <c r="X8">
        <v>0.02</v>
      </c>
      <c r="Y8">
        <v>4.0000000000000001E-3</v>
      </c>
      <c r="Z8">
        <v>0</v>
      </c>
      <c r="AA8">
        <v>6.8000000000000005E-2</v>
      </c>
      <c r="AB8">
        <v>0.09</v>
      </c>
      <c r="AC8">
        <v>0.16</v>
      </c>
      <c r="AD8">
        <v>3.5999999999999997E-2</v>
      </c>
      <c r="AE8">
        <v>4.1000000000000002E-2</v>
      </c>
      <c r="AF8">
        <v>0.104</v>
      </c>
      <c r="AG8">
        <v>5.0000000000000001E-3</v>
      </c>
      <c r="AH8">
        <v>1.4E-2</v>
      </c>
      <c r="AI8">
        <v>1.6E-2</v>
      </c>
      <c r="AJ8">
        <v>4.0000000000000001E-3</v>
      </c>
      <c r="AK8">
        <v>0.02</v>
      </c>
      <c r="AL8">
        <v>1E-3</v>
      </c>
      <c r="AM8">
        <v>4.3999999999999997E-2</v>
      </c>
      <c r="AN8">
        <v>8.9999999999999993E-3</v>
      </c>
    </row>
    <row r="9" spans="1:40" x14ac:dyDescent="0.25">
      <c r="A9" t="s">
        <v>47</v>
      </c>
      <c r="B9">
        <v>4.2000000000000003E-2</v>
      </c>
      <c r="C9">
        <v>8.0000000000000002E-3</v>
      </c>
      <c r="D9">
        <v>0.01</v>
      </c>
      <c r="E9">
        <v>1E-3</v>
      </c>
      <c r="F9">
        <v>1E-3</v>
      </c>
      <c r="G9">
        <v>0</v>
      </c>
      <c r="H9">
        <v>5.7000000000000002E-2</v>
      </c>
      <c r="I9">
        <v>1.2999999999999999E-2</v>
      </c>
      <c r="J9">
        <v>3.5000000000000003E-2</v>
      </c>
      <c r="K9">
        <v>6.0000000000000001E-3</v>
      </c>
      <c r="L9">
        <v>1.4999999999999999E-2</v>
      </c>
      <c r="M9">
        <v>2.1000000000000001E-2</v>
      </c>
      <c r="N9">
        <v>2.4E-2</v>
      </c>
      <c r="O9">
        <v>3.4000000000000002E-2</v>
      </c>
      <c r="P9">
        <v>1E-3</v>
      </c>
      <c r="Q9">
        <v>1.2999999999999999E-2</v>
      </c>
      <c r="R9">
        <v>0.01</v>
      </c>
      <c r="S9">
        <v>4.9000000000000002E-2</v>
      </c>
      <c r="T9">
        <v>2E-3</v>
      </c>
      <c r="U9">
        <v>2E-3</v>
      </c>
      <c r="V9">
        <v>1.4E-2</v>
      </c>
      <c r="W9">
        <v>6.0000000000000001E-3</v>
      </c>
      <c r="X9">
        <v>0.02</v>
      </c>
      <c r="Y9">
        <v>4.0000000000000001E-3</v>
      </c>
      <c r="Z9">
        <v>0</v>
      </c>
      <c r="AA9">
        <v>6.8000000000000005E-2</v>
      </c>
      <c r="AB9">
        <v>0.09</v>
      </c>
      <c r="AC9">
        <v>0.16</v>
      </c>
      <c r="AD9">
        <v>3.5999999999999997E-2</v>
      </c>
      <c r="AE9">
        <v>4.1000000000000002E-2</v>
      </c>
      <c r="AF9">
        <v>0.104</v>
      </c>
      <c r="AG9">
        <v>5.0000000000000001E-3</v>
      </c>
      <c r="AH9">
        <v>1.4E-2</v>
      </c>
      <c r="AI9">
        <v>1.6E-2</v>
      </c>
      <c r="AJ9">
        <v>4.0000000000000001E-3</v>
      </c>
      <c r="AK9">
        <v>0.02</v>
      </c>
      <c r="AL9">
        <v>1E-3</v>
      </c>
      <c r="AM9">
        <v>4.3999999999999997E-2</v>
      </c>
      <c r="AN9">
        <v>8.9999999999999993E-3</v>
      </c>
    </row>
    <row r="10" spans="1:40" x14ac:dyDescent="0.25">
      <c r="A10" t="s">
        <v>48</v>
      </c>
      <c r="B10">
        <v>4.2000000000000003E-2</v>
      </c>
      <c r="C10">
        <v>8.0000000000000002E-3</v>
      </c>
      <c r="D10">
        <v>0.01</v>
      </c>
      <c r="E10">
        <v>1E-3</v>
      </c>
      <c r="F10">
        <v>1E-3</v>
      </c>
      <c r="G10">
        <v>0</v>
      </c>
      <c r="H10">
        <v>5.7000000000000002E-2</v>
      </c>
      <c r="I10">
        <v>1.2999999999999999E-2</v>
      </c>
      <c r="J10">
        <v>3.5000000000000003E-2</v>
      </c>
      <c r="K10">
        <v>6.0000000000000001E-3</v>
      </c>
      <c r="L10">
        <v>1.4999999999999999E-2</v>
      </c>
      <c r="M10">
        <v>2.1000000000000001E-2</v>
      </c>
      <c r="N10">
        <v>2.4E-2</v>
      </c>
      <c r="O10">
        <v>3.4000000000000002E-2</v>
      </c>
      <c r="P10">
        <v>1E-3</v>
      </c>
      <c r="Q10">
        <v>1.2999999999999999E-2</v>
      </c>
      <c r="R10">
        <v>0.01</v>
      </c>
      <c r="S10">
        <v>4.9000000000000002E-2</v>
      </c>
      <c r="T10">
        <v>2E-3</v>
      </c>
      <c r="U10">
        <v>2E-3</v>
      </c>
      <c r="V10">
        <v>1.4E-2</v>
      </c>
      <c r="W10">
        <v>6.0000000000000001E-3</v>
      </c>
      <c r="X10">
        <v>0.02</v>
      </c>
      <c r="Y10">
        <v>4.0000000000000001E-3</v>
      </c>
      <c r="Z10">
        <v>0</v>
      </c>
      <c r="AA10">
        <v>6.8000000000000005E-2</v>
      </c>
      <c r="AB10">
        <v>0.09</v>
      </c>
      <c r="AC10">
        <v>0.16</v>
      </c>
      <c r="AD10">
        <v>3.5999999999999997E-2</v>
      </c>
      <c r="AE10">
        <v>4.1000000000000002E-2</v>
      </c>
      <c r="AF10">
        <v>0.104</v>
      </c>
      <c r="AG10">
        <v>5.0000000000000001E-3</v>
      </c>
      <c r="AH10">
        <v>1.4E-2</v>
      </c>
      <c r="AI10">
        <v>1.6E-2</v>
      </c>
      <c r="AJ10">
        <v>4.0000000000000001E-3</v>
      </c>
      <c r="AK10">
        <v>0.02</v>
      </c>
      <c r="AL10">
        <v>1E-3</v>
      </c>
      <c r="AM10">
        <v>4.3999999999999997E-2</v>
      </c>
      <c r="AN10">
        <v>8.9999999999999993E-3</v>
      </c>
    </row>
  </sheetData>
  <conditionalFormatting sqref="A2:XFD1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{048F400C-DBB2-4DF1-B23F-28675DED3ADF}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48F400C-DBB2-4DF1-B23F-28675DED3AD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A2:XFD10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L17" sqref="L17"/>
    </sheetView>
  </sheetViews>
  <sheetFormatPr defaultRowHeight="15" x14ac:dyDescent="0.25"/>
  <cols>
    <col min="1" max="1" width="15.42578125" bestFit="1" customWidth="1"/>
  </cols>
  <sheetData>
    <row r="1" spans="1:11" x14ac:dyDescent="0.25">
      <c r="A1" t="s">
        <v>50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</row>
    <row r="2" spans="1:11" x14ac:dyDescent="0.25">
      <c r="A2" t="s">
        <v>40</v>
      </c>
      <c r="B2">
        <v>0.67</v>
      </c>
      <c r="C2">
        <v>2.5999999999999999E-2</v>
      </c>
      <c r="D2">
        <v>3.5999999999999997E-2</v>
      </c>
      <c r="E2">
        <v>2E-3</v>
      </c>
      <c r="F2">
        <v>7.3999999999999996E-2</v>
      </c>
      <c r="G2">
        <v>0.01</v>
      </c>
      <c r="H2">
        <v>0.13500000000000001</v>
      </c>
      <c r="I2">
        <v>1E-3</v>
      </c>
      <c r="J2">
        <v>0</v>
      </c>
      <c r="K2">
        <v>4.7E-2</v>
      </c>
    </row>
    <row r="3" spans="1:11" x14ac:dyDescent="0.25">
      <c r="A3" t="s">
        <v>41</v>
      </c>
      <c r="B3">
        <v>6.0999999999999999E-2</v>
      </c>
      <c r="C3">
        <v>0.39600000000000002</v>
      </c>
      <c r="D3">
        <v>0.14299999999999999</v>
      </c>
      <c r="E3">
        <v>3.2000000000000001E-2</v>
      </c>
      <c r="F3">
        <v>4.5999999999999999E-2</v>
      </c>
      <c r="G3">
        <v>1.7000000000000001E-2</v>
      </c>
      <c r="H3">
        <v>0.247</v>
      </c>
      <c r="I3">
        <v>6.0000000000000001E-3</v>
      </c>
      <c r="J3">
        <v>4.0000000000000001E-3</v>
      </c>
      <c r="K3">
        <v>4.7E-2</v>
      </c>
    </row>
    <row r="4" spans="1:11" x14ac:dyDescent="0.25">
      <c r="A4" t="s">
        <v>42</v>
      </c>
      <c r="B4">
        <v>8.5999999999999993E-2</v>
      </c>
      <c r="C4">
        <v>0.15</v>
      </c>
      <c r="D4">
        <v>0.26100000000000001</v>
      </c>
      <c r="E4">
        <v>1.2E-2</v>
      </c>
      <c r="F4">
        <v>2.1999999999999999E-2</v>
      </c>
      <c r="G4">
        <v>8.9999999999999993E-3</v>
      </c>
      <c r="H4">
        <v>0.41</v>
      </c>
      <c r="I4">
        <v>2E-3</v>
      </c>
      <c r="J4">
        <v>1E-3</v>
      </c>
      <c r="K4">
        <v>4.7E-2</v>
      </c>
    </row>
    <row r="5" spans="1:11" x14ac:dyDescent="0.25">
      <c r="A5" t="s">
        <v>43</v>
      </c>
      <c r="B5">
        <v>6.4000000000000001E-2</v>
      </c>
      <c r="C5">
        <v>0.43099999999999999</v>
      </c>
      <c r="D5">
        <v>0.13900000000000001</v>
      </c>
      <c r="E5">
        <v>0.1</v>
      </c>
      <c r="F5">
        <v>5.8999999999999997E-2</v>
      </c>
      <c r="G5">
        <v>1.2999999999999999E-2</v>
      </c>
      <c r="H5">
        <v>0.14399999999999999</v>
      </c>
      <c r="I5">
        <v>2E-3</v>
      </c>
      <c r="J5">
        <v>1E-3</v>
      </c>
      <c r="K5">
        <v>4.7E-2</v>
      </c>
    </row>
    <row r="6" spans="1:11" x14ac:dyDescent="0.25">
      <c r="A6" t="s">
        <v>44</v>
      </c>
      <c r="B6">
        <v>0.13</v>
      </c>
      <c r="C6">
        <v>3.4000000000000002E-2</v>
      </c>
      <c r="D6">
        <v>1.6E-2</v>
      </c>
      <c r="E6">
        <v>3.0000000000000001E-3</v>
      </c>
      <c r="F6">
        <v>0.67100000000000004</v>
      </c>
      <c r="G6">
        <v>1.9E-2</v>
      </c>
      <c r="H6">
        <v>7.8E-2</v>
      </c>
      <c r="I6">
        <v>0</v>
      </c>
      <c r="J6">
        <v>0</v>
      </c>
      <c r="K6">
        <v>4.7E-2</v>
      </c>
    </row>
    <row r="7" spans="1:11" x14ac:dyDescent="0.25">
      <c r="A7" t="s">
        <v>45</v>
      </c>
      <c r="B7">
        <v>3.1E-2</v>
      </c>
      <c r="C7">
        <v>2.1000000000000001E-2</v>
      </c>
      <c r="D7">
        <v>1.2E-2</v>
      </c>
      <c r="E7">
        <v>1E-3</v>
      </c>
      <c r="F7">
        <v>3.1E-2</v>
      </c>
      <c r="G7">
        <v>0.67100000000000004</v>
      </c>
      <c r="H7">
        <v>0.185</v>
      </c>
      <c r="I7">
        <v>1E-3</v>
      </c>
      <c r="J7">
        <v>0</v>
      </c>
      <c r="K7">
        <v>4.7E-2</v>
      </c>
    </row>
    <row r="8" spans="1:11" x14ac:dyDescent="0.25">
      <c r="A8" t="s">
        <v>46</v>
      </c>
      <c r="B8">
        <v>4.1000000000000002E-2</v>
      </c>
      <c r="C8">
        <v>3.1E-2</v>
      </c>
      <c r="D8">
        <v>5.5E-2</v>
      </c>
      <c r="E8">
        <v>1E-3</v>
      </c>
      <c r="F8">
        <v>1.2999999999999999E-2</v>
      </c>
      <c r="G8">
        <v>1.7999999999999999E-2</v>
      </c>
      <c r="H8">
        <v>0.78800000000000003</v>
      </c>
      <c r="I8">
        <v>7.0000000000000001E-3</v>
      </c>
      <c r="J8">
        <v>1E-3</v>
      </c>
      <c r="K8">
        <v>4.5999999999999999E-2</v>
      </c>
    </row>
    <row r="9" spans="1:11" x14ac:dyDescent="0.25">
      <c r="A9" t="s">
        <v>47</v>
      </c>
      <c r="B9">
        <v>1.7000000000000001E-2</v>
      </c>
      <c r="C9">
        <v>7.8E-2</v>
      </c>
      <c r="D9">
        <v>2.5999999999999999E-2</v>
      </c>
      <c r="E9">
        <v>2E-3</v>
      </c>
      <c r="F9">
        <v>7.0000000000000001E-3</v>
      </c>
      <c r="G9">
        <v>8.0000000000000002E-3</v>
      </c>
      <c r="H9">
        <v>0.72399999999999998</v>
      </c>
      <c r="I9">
        <v>8.8999999999999996E-2</v>
      </c>
      <c r="J9">
        <v>3.0000000000000001E-3</v>
      </c>
      <c r="K9">
        <v>4.5999999999999999E-2</v>
      </c>
    </row>
    <row r="10" spans="1:11" x14ac:dyDescent="0.25">
      <c r="A10" t="s">
        <v>48</v>
      </c>
      <c r="B10">
        <v>1.4E-2</v>
      </c>
      <c r="C10">
        <v>6.4000000000000001E-2</v>
      </c>
      <c r="D10">
        <v>2.1000000000000001E-2</v>
      </c>
      <c r="E10">
        <v>2E-3</v>
      </c>
      <c r="F10">
        <v>8.9999999999999993E-3</v>
      </c>
      <c r="G10">
        <v>6.0000000000000001E-3</v>
      </c>
      <c r="H10">
        <v>0.14399999999999999</v>
      </c>
      <c r="I10">
        <v>4.0000000000000001E-3</v>
      </c>
      <c r="J10">
        <v>0.68899999999999995</v>
      </c>
      <c r="K10">
        <v>4.8000000000000001E-2</v>
      </c>
    </row>
  </sheetData>
  <conditionalFormatting sqref="G7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{CE9BFCE9-846C-4648-8AA0-B828BBA416B7}</x14:id>
        </ext>
      </extLst>
    </cfRule>
  </conditionalFormatting>
  <conditionalFormatting sqref="C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{63D707D2-C720-4AD7-AF70-29E1B631B668}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9BFCE9-846C-4648-8AA0-B828BBA416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</xm:sqref>
        </x14:conditionalFormatting>
        <x14:conditionalFormatting xmlns:xm="http://schemas.microsoft.com/office/excel/2006/main">
          <x14:cfRule type="dataBar" id="{63D707D2-C720-4AD7-AF70-29E1B631B6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workbookViewId="0">
      <selection activeCell="C3" sqref="C3"/>
    </sheetView>
  </sheetViews>
  <sheetFormatPr defaultRowHeight="15" x14ac:dyDescent="0.25"/>
  <cols>
    <col min="1" max="1" width="19" bestFit="1" customWidth="1"/>
  </cols>
  <sheetData>
    <row r="1" spans="1:10" s="2" customFormat="1" x14ac:dyDescent="0.25">
      <c r="A1" s="2" t="s">
        <v>63</v>
      </c>
    </row>
    <row r="2" spans="1:10" x14ac:dyDescent="0.25">
      <c r="A2" t="s">
        <v>0</v>
      </c>
      <c r="B2" t="s">
        <v>0</v>
      </c>
      <c r="C2" t="s">
        <v>52</v>
      </c>
      <c r="D2" t="s">
        <v>50</v>
      </c>
      <c r="E2" t="s">
        <v>51</v>
      </c>
      <c r="F2" t="s">
        <v>53</v>
      </c>
      <c r="G2" t="s">
        <v>54</v>
      </c>
      <c r="H2" t="s">
        <v>55</v>
      </c>
      <c r="J2" t="s">
        <v>56</v>
      </c>
    </row>
    <row r="3" spans="1:10" x14ac:dyDescent="0.25">
      <c r="A3" t="s">
        <v>1</v>
      </c>
      <c r="B3">
        <v>21439</v>
      </c>
      <c r="C3">
        <v>69.599999999999994</v>
      </c>
      <c r="D3">
        <v>10615</v>
      </c>
      <c r="E3">
        <v>1585</v>
      </c>
      <c r="F3">
        <v>80.3</v>
      </c>
      <c r="G3">
        <v>-414</v>
      </c>
      <c r="H3">
        <v>9.7000000000000003E-2</v>
      </c>
      <c r="J3">
        <f t="shared" ref="J3:J41" si="0">B3+C3+D3+E3+F3+G3+H3</f>
        <v>33374.997000000003</v>
      </c>
    </row>
    <row r="4" spans="1:10" x14ac:dyDescent="0.25">
      <c r="A4" t="s">
        <v>2</v>
      </c>
      <c r="B4">
        <v>299</v>
      </c>
      <c r="C4">
        <v>22.3</v>
      </c>
      <c r="D4">
        <v>2115</v>
      </c>
      <c r="E4">
        <v>595</v>
      </c>
      <c r="F4">
        <v>0.34100000000000003</v>
      </c>
      <c r="G4">
        <v>7.09</v>
      </c>
      <c r="H4">
        <v>1.6E-2</v>
      </c>
      <c r="J4">
        <f t="shared" si="0"/>
        <v>3038.7470000000003</v>
      </c>
    </row>
    <row r="5" spans="1:10" x14ac:dyDescent="0.25">
      <c r="A5" t="s">
        <v>3</v>
      </c>
      <c r="B5">
        <v>17243</v>
      </c>
      <c r="C5">
        <v>955</v>
      </c>
      <c r="D5">
        <v>2644</v>
      </c>
      <c r="E5">
        <v>150</v>
      </c>
      <c r="F5">
        <v>21.9</v>
      </c>
      <c r="G5">
        <v>375</v>
      </c>
      <c r="H5">
        <v>0.61799999999999999</v>
      </c>
      <c r="J5">
        <f t="shared" si="0"/>
        <v>21389.518</v>
      </c>
    </row>
    <row r="6" spans="1:10" x14ac:dyDescent="0.25">
      <c r="A6" t="s">
        <v>4</v>
      </c>
      <c r="B6">
        <v>1480</v>
      </c>
      <c r="C6">
        <v>50.6</v>
      </c>
      <c r="D6">
        <v>170</v>
      </c>
      <c r="E6">
        <v>182</v>
      </c>
      <c r="F6">
        <v>7.1999999999999995E-2</v>
      </c>
      <c r="G6">
        <v>21.5</v>
      </c>
      <c r="H6">
        <v>3.0000000000000001E-3</v>
      </c>
      <c r="J6">
        <f t="shared" si="0"/>
        <v>1904.1749999999997</v>
      </c>
    </row>
    <row r="7" spans="1:10" x14ac:dyDescent="0.25">
      <c r="A7" t="s">
        <v>5</v>
      </c>
      <c r="B7">
        <v>5232</v>
      </c>
      <c r="C7">
        <v>120</v>
      </c>
      <c r="D7">
        <v>214</v>
      </c>
      <c r="E7">
        <v>11604</v>
      </c>
      <c r="F7">
        <v>0.48199999999999998</v>
      </c>
      <c r="G7">
        <v>-48.9</v>
      </c>
      <c r="H7">
        <v>0.83</v>
      </c>
      <c r="J7">
        <f t="shared" si="0"/>
        <v>17122.412</v>
      </c>
    </row>
    <row r="8" spans="1:10" x14ac:dyDescent="0.25">
      <c r="A8" t="s">
        <v>6</v>
      </c>
      <c r="B8">
        <v>21312</v>
      </c>
      <c r="C8">
        <v>160</v>
      </c>
      <c r="D8">
        <v>29.3</v>
      </c>
      <c r="E8">
        <v>17986</v>
      </c>
      <c r="F8">
        <v>0.16900000000000001</v>
      </c>
      <c r="G8">
        <v>11</v>
      </c>
      <c r="H8">
        <v>0.29099999999999998</v>
      </c>
      <c r="J8">
        <f t="shared" si="0"/>
        <v>39498.76</v>
      </c>
    </row>
    <row r="9" spans="1:10" x14ac:dyDescent="0.25">
      <c r="A9" t="s">
        <v>7</v>
      </c>
      <c r="B9">
        <v>5139</v>
      </c>
      <c r="C9">
        <v>31.2</v>
      </c>
      <c r="D9">
        <v>14433</v>
      </c>
      <c r="E9">
        <v>1577</v>
      </c>
      <c r="F9">
        <v>26.6</v>
      </c>
      <c r="G9">
        <v>97.2</v>
      </c>
      <c r="H9">
        <v>0.185</v>
      </c>
      <c r="J9">
        <f t="shared" si="0"/>
        <v>21304.185000000001</v>
      </c>
    </row>
    <row r="10" spans="1:10" x14ac:dyDescent="0.25">
      <c r="A10" t="s">
        <v>8</v>
      </c>
      <c r="B10">
        <v>605</v>
      </c>
      <c r="C10">
        <v>2.11</v>
      </c>
      <c r="D10">
        <v>3375</v>
      </c>
      <c r="E10">
        <v>179</v>
      </c>
      <c r="F10">
        <v>268</v>
      </c>
      <c r="G10">
        <v>30</v>
      </c>
      <c r="H10">
        <v>10.7</v>
      </c>
      <c r="J10">
        <f t="shared" si="0"/>
        <v>4469.8100000000004</v>
      </c>
    </row>
    <row r="11" spans="1:10" x14ac:dyDescent="0.25">
      <c r="A11" t="s">
        <v>9</v>
      </c>
      <c r="B11">
        <v>5327</v>
      </c>
      <c r="C11">
        <v>43.3</v>
      </c>
      <c r="D11">
        <v>8889</v>
      </c>
      <c r="E11">
        <v>2334</v>
      </c>
      <c r="F11">
        <v>255</v>
      </c>
      <c r="G11">
        <v>-725</v>
      </c>
      <c r="H11">
        <v>10</v>
      </c>
      <c r="J11">
        <f t="shared" si="0"/>
        <v>16133.3</v>
      </c>
    </row>
    <row r="12" spans="1:10" x14ac:dyDescent="0.25">
      <c r="A12" t="s">
        <v>10</v>
      </c>
      <c r="B12">
        <v>934</v>
      </c>
      <c r="C12">
        <v>0</v>
      </c>
      <c r="D12">
        <v>1533</v>
      </c>
      <c r="E12">
        <v>319</v>
      </c>
      <c r="F12">
        <v>10.9</v>
      </c>
      <c r="G12">
        <v>236</v>
      </c>
      <c r="H12">
        <v>0</v>
      </c>
      <c r="J12">
        <f t="shared" si="0"/>
        <v>3032.9</v>
      </c>
    </row>
    <row r="13" spans="1:10" x14ac:dyDescent="0.25">
      <c r="A13" t="s">
        <v>11</v>
      </c>
      <c r="B13">
        <v>2250</v>
      </c>
      <c r="C13">
        <v>0</v>
      </c>
      <c r="D13">
        <v>3702</v>
      </c>
      <c r="E13">
        <v>7961</v>
      </c>
      <c r="F13">
        <v>12.5</v>
      </c>
      <c r="G13">
        <v>-119</v>
      </c>
      <c r="H13">
        <v>0</v>
      </c>
      <c r="J13">
        <f t="shared" si="0"/>
        <v>13806.5</v>
      </c>
    </row>
    <row r="14" spans="1:10" x14ac:dyDescent="0.25">
      <c r="A14" t="s">
        <v>12</v>
      </c>
      <c r="B14">
        <v>2688</v>
      </c>
      <c r="C14">
        <v>0</v>
      </c>
      <c r="D14">
        <v>5294</v>
      </c>
      <c r="E14">
        <v>243</v>
      </c>
      <c r="F14">
        <v>177</v>
      </c>
      <c r="G14">
        <v>-55</v>
      </c>
      <c r="H14">
        <v>0</v>
      </c>
      <c r="J14">
        <f t="shared" si="0"/>
        <v>8347</v>
      </c>
    </row>
    <row r="15" spans="1:10" x14ac:dyDescent="0.25">
      <c r="A15" t="s">
        <v>13</v>
      </c>
      <c r="B15">
        <v>4780</v>
      </c>
      <c r="C15">
        <v>0.48299999999999998</v>
      </c>
      <c r="D15">
        <v>6049</v>
      </c>
      <c r="E15">
        <v>179</v>
      </c>
      <c r="F15">
        <v>37.9</v>
      </c>
      <c r="G15">
        <v>132</v>
      </c>
      <c r="H15">
        <v>8.9999999999999993E-3</v>
      </c>
      <c r="J15">
        <f t="shared" si="0"/>
        <v>11178.392</v>
      </c>
    </row>
    <row r="16" spans="1:10" x14ac:dyDescent="0.25">
      <c r="A16" t="s">
        <v>14</v>
      </c>
      <c r="B16">
        <v>3166</v>
      </c>
      <c r="C16">
        <v>5.92</v>
      </c>
      <c r="D16">
        <v>8630</v>
      </c>
      <c r="E16">
        <v>668</v>
      </c>
      <c r="F16">
        <v>34.799999999999997</v>
      </c>
      <c r="G16">
        <v>105</v>
      </c>
      <c r="H16">
        <v>16.600000000000001</v>
      </c>
      <c r="J16">
        <f t="shared" si="0"/>
        <v>12626.32</v>
      </c>
    </row>
    <row r="17" spans="1:10" x14ac:dyDescent="0.25">
      <c r="A17" t="s">
        <v>15</v>
      </c>
      <c r="B17">
        <v>3184</v>
      </c>
      <c r="C17">
        <v>1.21</v>
      </c>
      <c r="D17">
        <v>147</v>
      </c>
      <c r="E17">
        <v>740</v>
      </c>
      <c r="F17">
        <v>7.0000000000000001E-3</v>
      </c>
      <c r="G17">
        <v>-117</v>
      </c>
      <c r="H17">
        <v>1.2E-2</v>
      </c>
      <c r="J17">
        <f t="shared" si="0"/>
        <v>3955.2290000000003</v>
      </c>
    </row>
    <row r="18" spans="1:10" x14ac:dyDescent="0.25">
      <c r="A18" t="s">
        <v>16</v>
      </c>
      <c r="B18">
        <v>3618</v>
      </c>
      <c r="C18">
        <v>26.5</v>
      </c>
      <c r="D18">
        <v>3242</v>
      </c>
      <c r="E18">
        <v>127</v>
      </c>
      <c r="F18">
        <v>3.79</v>
      </c>
      <c r="G18">
        <v>43.5</v>
      </c>
      <c r="H18">
        <v>54.1</v>
      </c>
      <c r="J18">
        <f t="shared" si="0"/>
        <v>7114.89</v>
      </c>
    </row>
    <row r="19" spans="1:10" x14ac:dyDescent="0.25">
      <c r="A19" t="s">
        <v>17</v>
      </c>
      <c r="B19">
        <v>26719</v>
      </c>
      <c r="C19">
        <v>0</v>
      </c>
      <c r="D19">
        <v>2448</v>
      </c>
      <c r="E19">
        <v>1898</v>
      </c>
      <c r="F19">
        <v>0</v>
      </c>
      <c r="G19">
        <v>163</v>
      </c>
      <c r="H19">
        <v>0</v>
      </c>
      <c r="J19">
        <f t="shared" si="0"/>
        <v>31228</v>
      </c>
    </row>
    <row r="20" spans="1:10" x14ac:dyDescent="0.25">
      <c r="A20" t="s">
        <v>18</v>
      </c>
      <c r="B20">
        <v>19779</v>
      </c>
      <c r="C20">
        <v>15</v>
      </c>
      <c r="D20">
        <v>12322</v>
      </c>
      <c r="E20">
        <v>1805</v>
      </c>
      <c r="F20">
        <v>695</v>
      </c>
      <c r="G20">
        <v>-197</v>
      </c>
      <c r="H20">
        <v>84.3</v>
      </c>
      <c r="J20">
        <f t="shared" si="0"/>
        <v>34503.300000000003</v>
      </c>
    </row>
    <row r="21" spans="1:10" x14ac:dyDescent="0.25">
      <c r="A21" t="s">
        <v>19</v>
      </c>
      <c r="B21">
        <v>7432</v>
      </c>
      <c r="C21">
        <v>16.100000000000001</v>
      </c>
      <c r="D21">
        <v>556</v>
      </c>
      <c r="E21">
        <v>114</v>
      </c>
      <c r="F21">
        <v>1.04</v>
      </c>
      <c r="G21">
        <v>-122</v>
      </c>
      <c r="H21">
        <v>0.126</v>
      </c>
      <c r="J21">
        <f t="shared" si="0"/>
        <v>7997.2660000000005</v>
      </c>
    </row>
    <row r="22" spans="1:10" x14ac:dyDescent="0.25">
      <c r="A22" t="s">
        <v>20</v>
      </c>
      <c r="B22">
        <v>10860</v>
      </c>
      <c r="C22">
        <v>666</v>
      </c>
      <c r="D22">
        <v>559</v>
      </c>
      <c r="E22">
        <v>14170</v>
      </c>
      <c r="F22">
        <v>0.23200000000000001</v>
      </c>
      <c r="G22">
        <v>4347</v>
      </c>
      <c r="H22">
        <v>0.123</v>
      </c>
      <c r="J22">
        <f t="shared" si="0"/>
        <v>30602.355</v>
      </c>
    </row>
    <row r="23" spans="1:10" x14ac:dyDescent="0.25">
      <c r="A23" t="s">
        <v>21</v>
      </c>
      <c r="B23">
        <v>9204</v>
      </c>
      <c r="C23">
        <v>13871</v>
      </c>
      <c r="D23">
        <v>3559</v>
      </c>
      <c r="E23">
        <v>862</v>
      </c>
      <c r="F23">
        <v>2.88</v>
      </c>
      <c r="G23">
        <v>0.28100000000000003</v>
      </c>
      <c r="H23">
        <v>0.02</v>
      </c>
      <c r="J23">
        <f t="shared" si="0"/>
        <v>27499.181</v>
      </c>
    </row>
    <row r="24" spans="1:10" x14ac:dyDescent="0.25">
      <c r="A24" t="s">
        <v>22</v>
      </c>
      <c r="B24">
        <v>3962</v>
      </c>
      <c r="C24">
        <v>880</v>
      </c>
      <c r="D24">
        <v>1600</v>
      </c>
      <c r="E24">
        <v>1867</v>
      </c>
      <c r="F24">
        <v>10.1</v>
      </c>
      <c r="G24">
        <v>342</v>
      </c>
      <c r="H24">
        <v>5.37</v>
      </c>
      <c r="J24">
        <f t="shared" si="0"/>
        <v>8666.4700000000012</v>
      </c>
    </row>
    <row r="25" spans="1:10" x14ac:dyDescent="0.25">
      <c r="A25" t="s">
        <v>23</v>
      </c>
      <c r="B25">
        <v>10143</v>
      </c>
      <c r="C25">
        <v>531</v>
      </c>
      <c r="D25">
        <v>4980</v>
      </c>
      <c r="E25">
        <v>354</v>
      </c>
      <c r="F25">
        <v>2.04</v>
      </c>
      <c r="G25">
        <v>64</v>
      </c>
      <c r="H25">
        <v>164</v>
      </c>
      <c r="J25">
        <f t="shared" si="0"/>
        <v>16238.04</v>
      </c>
    </row>
    <row r="26" spans="1:10" x14ac:dyDescent="0.25">
      <c r="A26" t="s">
        <v>24</v>
      </c>
      <c r="B26">
        <v>4992</v>
      </c>
      <c r="C26">
        <v>27720</v>
      </c>
      <c r="D26">
        <v>1069</v>
      </c>
      <c r="E26">
        <v>12.3</v>
      </c>
      <c r="F26">
        <v>0.10199999999999999</v>
      </c>
      <c r="G26">
        <v>81.900000000000006</v>
      </c>
      <c r="H26">
        <v>0.17599999999999999</v>
      </c>
      <c r="J26">
        <f t="shared" si="0"/>
        <v>33875.478000000003</v>
      </c>
    </row>
    <row r="27" spans="1:10" x14ac:dyDescent="0.25">
      <c r="A27" t="s">
        <v>25</v>
      </c>
      <c r="B27">
        <v>312</v>
      </c>
      <c r="C27">
        <v>11705</v>
      </c>
      <c r="D27">
        <v>53.2</v>
      </c>
      <c r="E27">
        <v>21.8</v>
      </c>
      <c r="F27">
        <v>2.1999999999999999E-2</v>
      </c>
      <c r="G27">
        <v>0.89</v>
      </c>
      <c r="H27">
        <v>3.7999999999999999E-2</v>
      </c>
      <c r="J27">
        <f t="shared" si="0"/>
        <v>12092.95</v>
      </c>
    </row>
    <row r="28" spans="1:10" x14ac:dyDescent="0.25">
      <c r="A28" t="s">
        <v>26</v>
      </c>
      <c r="B28">
        <v>23046</v>
      </c>
      <c r="C28">
        <v>2468</v>
      </c>
      <c r="D28">
        <v>17139</v>
      </c>
      <c r="E28">
        <v>4550</v>
      </c>
      <c r="F28">
        <v>312</v>
      </c>
      <c r="G28">
        <v>53.4</v>
      </c>
      <c r="H28">
        <v>42.4</v>
      </c>
      <c r="J28">
        <f t="shared" si="0"/>
        <v>47610.8</v>
      </c>
    </row>
    <row r="29" spans="1:10" s="4" customFormat="1" x14ac:dyDescent="0.25">
      <c r="A29" s="3" t="s">
        <v>27</v>
      </c>
      <c r="B29" s="3">
        <v>13905</v>
      </c>
      <c r="C29" s="3">
        <v>150</v>
      </c>
      <c r="D29" s="3">
        <v>22689</v>
      </c>
      <c r="E29" s="3">
        <v>3623</v>
      </c>
      <c r="F29" s="3">
        <v>1.67</v>
      </c>
      <c r="G29" s="3">
        <v>67</v>
      </c>
      <c r="H29" s="3">
        <v>0.28899999999999998</v>
      </c>
      <c r="I29" s="3"/>
      <c r="J29" s="3">
        <f t="shared" si="0"/>
        <v>40435.958999999995</v>
      </c>
    </row>
    <row r="30" spans="1:10" x14ac:dyDescent="0.25">
      <c r="A30" t="s">
        <v>28</v>
      </c>
      <c r="B30">
        <v>1733</v>
      </c>
      <c r="C30">
        <v>0.76700000000000002</v>
      </c>
      <c r="D30">
        <v>40474</v>
      </c>
      <c r="E30">
        <v>758</v>
      </c>
      <c r="F30">
        <v>1.74</v>
      </c>
      <c r="G30">
        <v>122</v>
      </c>
      <c r="H30">
        <v>5.96</v>
      </c>
      <c r="J30">
        <f t="shared" si="0"/>
        <v>43095.466999999997</v>
      </c>
    </row>
    <row r="31" spans="1:10" x14ac:dyDescent="0.25">
      <c r="A31" t="s">
        <v>29</v>
      </c>
      <c r="B31">
        <v>6253</v>
      </c>
      <c r="C31">
        <v>96</v>
      </c>
      <c r="D31">
        <v>9094</v>
      </c>
      <c r="E31">
        <v>201</v>
      </c>
      <c r="F31">
        <v>8.17</v>
      </c>
      <c r="G31">
        <v>25.6</v>
      </c>
      <c r="H31">
        <v>25.6</v>
      </c>
      <c r="J31">
        <f t="shared" si="0"/>
        <v>15703.37</v>
      </c>
    </row>
    <row r="32" spans="1:10" x14ac:dyDescent="0.25">
      <c r="A32" t="s">
        <v>30</v>
      </c>
      <c r="B32">
        <v>21497</v>
      </c>
      <c r="C32">
        <v>20.5</v>
      </c>
      <c r="D32">
        <v>10440</v>
      </c>
      <c r="E32">
        <v>16</v>
      </c>
      <c r="F32">
        <v>37.1</v>
      </c>
      <c r="G32">
        <v>30.4</v>
      </c>
      <c r="H32">
        <v>0.22</v>
      </c>
      <c r="J32">
        <f t="shared" si="0"/>
        <v>32041.22</v>
      </c>
    </row>
    <row r="33" spans="1:10" x14ac:dyDescent="0.25">
      <c r="A33" t="s">
        <v>31</v>
      </c>
      <c r="B33">
        <v>5622</v>
      </c>
      <c r="C33">
        <v>70.599999999999994</v>
      </c>
      <c r="D33">
        <v>26383</v>
      </c>
      <c r="E33">
        <v>4.3999999999999997E-2</v>
      </c>
      <c r="F33">
        <v>0.80300000000000005</v>
      </c>
      <c r="G33">
        <v>80.599999999999994</v>
      </c>
      <c r="H33">
        <v>2.91</v>
      </c>
      <c r="J33">
        <f t="shared" si="0"/>
        <v>32159.956999999999</v>
      </c>
    </row>
    <row r="34" spans="1:10" x14ac:dyDescent="0.25">
      <c r="A34" t="s">
        <v>32</v>
      </c>
      <c r="B34">
        <v>15365</v>
      </c>
      <c r="C34">
        <v>1169</v>
      </c>
      <c r="D34">
        <v>1292</v>
      </c>
      <c r="E34">
        <v>69.3</v>
      </c>
      <c r="F34">
        <v>7.6</v>
      </c>
      <c r="G34">
        <v>4.4800000000000004</v>
      </c>
      <c r="H34">
        <v>12.6</v>
      </c>
      <c r="J34">
        <f t="shared" si="0"/>
        <v>17919.979999999996</v>
      </c>
    </row>
    <row r="35" spans="1:10" x14ac:dyDescent="0.25">
      <c r="A35" t="s">
        <v>33</v>
      </c>
      <c r="B35">
        <v>817</v>
      </c>
      <c r="C35">
        <v>516</v>
      </c>
      <c r="D35">
        <v>3638</v>
      </c>
      <c r="E35">
        <v>22.2</v>
      </c>
      <c r="F35">
        <v>20844</v>
      </c>
      <c r="G35">
        <v>11.5</v>
      </c>
      <c r="H35">
        <v>53.5</v>
      </c>
      <c r="J35">
        <f t="shared" si="0"/>
        <v>25902.2</v>
      </c>
    </row>
    <row r="36" spans="1:10" x14ac:dyDescent="0.25">
      <c r="A36" t="s">
        <v>34</v>
      </c>
      <c r="B36">
        <v>406</v>
      </c>
      <c r="C36">
        <v>8.17</v>
      </c>
      <c r="D36">
        <v>4050</v>
      </c>
      <c r="E36">
        <v>95.5</v>
      </c>
      <c r="F36">
        <v>2.86</v>
      </c>
      <c r="G36">
        <v>12.3</v>
      </c>
      <c r="H36">
        <v>2.4900000000000002</v>
      </c>
      <c r="J36">
        <f t="shared" si="0"/>
        <v>4577.32</v>
      </c>
    </row>
    <row r="37" spans="1:10" x14ac:dyDescent="0.25">
      <c r="A37" t="s">
        <v>35</v>
      </c>
      <c r="B37">
        <v>34.1</v>
      </c>
      <c r="C37">
        <v>0.83</v>
      </c>
      <c r="D37">
        <v>896</v>
      </c>
      <c r="E37">
        <v>4.92</v>
      </c>
      <c r="F37">
        <v>23336</v>
      </c>
      <c r="G37">
        <v>2.65</v>
      </c>
      <c r="H37">
        <v>295</v>
      </c>
      <c r="J37">
        <f t="shared" si="0"/>
        <v>24569.5</v>
      </c>
    </row>
    <row r="38" spans="1:10" x14ac:dyDescent="0.25">
      <c r="A38" t="s">
        <v>36</v>
      </c>
      <c r="B38">
        <v>283</v>
      </c>
      <c r="C38">
        <v>3.49</v>
      </c>
      <c r="D38">
        <v>5167</v>
      </c>
      <c r="E38">
        <v>211</v>
      </c>
      <c r="F38">
        <v>507</v>
      </c>
      <c r="G38">
        <v>15.1</v>
      </c>
      <c r="H38">
        <v>6.4000000000000001E-2</v>
      </c>
      <c r="J38">
        <f t="shared" si="0"/>
        <v>6186.6540000000005</v>
      </c>
    </row>
    <row r="39" spans="1:10" x14ac:dyDescent="0.25">
      <c r="A39" t="s">
        <v>37</v>
      </c>
      <c r="B39">
        <v>36.200000000000003</v>
      </c>
      <c r="C39">
        <v>3.84</v>
      </c>
      <c r="D39">
        <v>359</v>
      </c>
      <c r="E39">
        <v>8.33</v>
      </c>
      <c r="F39">
        <v>15493</v>
      </c>
      <c r="G39">
        <v>1.1299999999999999</v>
      </c>
      <c r="H39">
        <v>320</v>
      </c>
      <c r="J39">
        <f t="shared" si="0"/>
        <v>16221.5</v>
      </c>
    </row>
    <row r="40" spans="1:10" x14ac:dyDescent="0.25">
      <c r="A40" t="s">
        <v>38</v>
      </c>
      <c r="B40">
        <v>1644</v>
      </c>
      <c r="C40">
        <v>74.400000000000006</v>
      </c>
      <c r="D40">
        <v>11067</v>
      </c>
      <c r="E40">
        <v>38.5</v>
      </c>
      <c r="F40">
        <v>359</v>
      </c>
      <c r="G40">
        <v>33.1</v>
      </c>
      <c r="H40">
        <v>1297</v>
      </c>
      <c r="J40">
        <f t="shared" si="0"/>
        <v>14513</v>
      </c>
    </row>
    <row r="41" spans="1:10" x14ac:dyDescent="0.25">
      <c r="A41" t="s">
        <v>39</v>
      </c>
      <c r="B41">
        <v>0</v>
      </c>
      <c r="C41">
        <v>0</v>
      </c>
      <c r="D41">
        <v>2189</v>
      </c>
      <c r="E41">
        <v>0</v>
      </c>
      <c r="F41">
        <v>0</v>
      </c>
      <c r="G41">
        <v>6.87</v>
      </c>
      <c r="H41">
        <v>0</v>
      </c>
      <c r="J41">
        <f t="shared" si="0"/>
        <v>2195.87</v>
      </c>
    </row>
    <row r="42" spans="1:10" s="2" customFormat="1" x14ac:dyDescent="0.25">
      <c r="A42" s="2" t="s">
        <v>60</v>
      </c>
    </row>
    <row r="43" spans="1:10" x14ac:dyDescent="0.25">
      <c r="A43" t="s">
        <v>0</v>
      </c>
      <c r="B43" t="s">
        <v>0</v>
      </c>
      <c r="C43" t="s">
        <v>52</v>
      </c>
      <c r="D43" t="s">
        <v>50</v>
      </c>
      <c r="E43" t="s">
        <v>51</v>
      </c>
      <c r="F43" t="s">
        <v>53</v>
      </c>
      <c r="G43" t="s">
        <v>54</v>
      </c>
      <c r="H43" t="s">
        <v>55</v>
      </c>
      <c r="J43" t="s">
        <v>56</v>
      </c>
    </row>
    <row r="44" spans="1:10" x14ac:dyDescent="0.25">
      <c r="A44" t="s">
        <v>1</v>
      </c>
      <c r="B44">
        <v>993</v>
      </c>
      <c r="C44">
        <v>3.24</v>
      </c>
      <c r="D44">
        <v>495</v>
      </c>
      <c r="E44">
        <v>0</v>
      </c>
      <c r="F44">
        <v>3.75</v>
      </c>
      <c r="G44">
        <v>0</v>
      </c>
      <c r="H44">
        <v>5.0000000000000001E-3</v>
      </c>
      <c r="J44">
        <f t="shared" ref="J44:J82" si="1">B44+C44+D44+E44+F44+G44+H44</f>
        <v>1494.9950000000001</v>
      </c>
    </row>
    <row r="45" spans="1:10" x14ac:dyDescent="0.25">
      <c r="A45" t="s">
        <v>2</v>
      </c>
      <c r="B45">
        <v>1.1599999999999999</v>
      </c>
      <c r="C45">
        <v>8.6999999999999994E-2</v>
      </c>
      <c r="D45">
        <v>7.6</v>
      </c>
      <c r="E45">
        <v>0</v>
      </c>
      <c r="F45">
        <v>1E-3</v>
      </c>
      <c r="G45">
        <v>0</v>
      </c>
      <c r="H45">
        <v>0</v>
      </c>
      <c r="J45">
        <f t="shared" si="1"/>
        <v>8.847999999999999</v>
      </c>
    </row>
    <row r="46" spans="1:10" x14ac:dyDescent="0.25">
      <c r="A46" t="s">
        <v>3</v>
      </c>
      <c r="B46">
        <v>215</v>
      </c>
      <c r="C46">
        <v>14.5</v>
      </c>
      <c r="D46">
        <v>41.6</v>
      </c>
      <c r="E46">
        <v>0</v>
      </c>
      <c r="F46">
        <v>0.34300000000000003</v>
      </c>
      <c r="G46">
        <v>0</v>
      </c>
      <c r="H46">
        <v>0.01</v>
      </c>
      <c r="J46">
        <f t="shared" si="1"/>
        <v>271.45300000000003</v>
      </c>
    </row>
    <row r="47" spans="1:10" x14ac:dyDescent="0.25">
      <c r="A47" t="s">
        <v>4</v>
      </c>
      <c r="B47">
        <v>45.5</v>
      </c>
      <c r="C47">
        <v>1.56</v>
      </c>
      <c r="D47">
        <v>5.23</v>
      </c>
      <c r="E47">
        <v>0</v>
      </c>
      <c r="F47">
        <v>2E-3</v>
      </c>
      <c r="G47">
        <v>0</v>
      </c>
      <c r="H47">
        <v>0</v>
      </c>
      <c r="J47">
        <f t="shared" si="1"/>
        <v>52.292000000000009</v>
      </c>
    </row>
    <row r="48" spans="1:10" x14ac:dyDescent="0.25">
      <c r="A48" t="s">
        <v>5</v>
      </c>
      <c r="B48">
        <v>949</v>
      </c>
      <c r="C48">
        <v>20.399999999999999</v>
      </c>
      <c r="D48">
        <v>36.5</v>
      </c>
      <c r="E48">
        <v>0</v>
      </c>
      <c r="F48">
        <v>8.1000000000000003E-2</v>
      </c>
      <c r="G48">
        <v>0</v>
      </c>
      <c r="H48">
        <v>0.14099999999999999</v>
      </c>
      <c r="J48">
        <f t="shared" si="1"/>
        <v>1006.122</v>
      </c>
    </row>
    <row r="49" spans="1:10" x14ac:dyDescent="0.25">
      <c r="A49" t="s">
        <v>6</v>
      </c>
      <c r="B49">
        <v>150</v>
      </c>
      <c r="C49">
        <v>1.19</v>
      </c>
      <c r="D49">
        <v>0.21299999999999999</v>
      </c>
      <c r="E49">
        <v>0</v>
      </c>
      <c r="F49">
        <v>1E-3</v>
      </c>
      <c r="G49">
        <v>0</v>
      </c>
      <c r="H49">
        <v>2E-3</v>
      </c>
      <c r="J49">
        <f t="shared" si="1"/>
        <v>151.40600000000001</v>
      </c>
    </row>
    <row r="50" spans="1:10" x14ac:dyDescent="0.25">
      <c r="A50" t="s">
        <v>7</v>
      </c>
      <c r="B50">
        <v>179</v>
      </c>
      <c r="C50">
        <v>1.0900000000000001</v>
      </c>
      <c r="D50">
        <v>503</v>
      </c>
      <c r="E50">
        <v>0</v>
      </c>
      <c r="F50">
        <v>0.92500000000000004</v>
      </c>
      <c r="G50">
        <v>0</v>
      </c>
      <c r="H50">
        <v>6.0000000000000001E-3</v>
      </c>
      <c r="J50">
        <f t="shared" si="1"/>
        <v>684.02099999999996</v>
      </c>
    </row>
    <row r="51" spans="1:10" x14ac:dyDescent="0.25">
      <c r="A51" t="s">
        <v>8</v>
      </c>
      <c r="B51">
        <v>90.3</v>
      </c>
      <c r="C51">
        <v>0.315</v>
      </c>
      <c r="D51">
        <v>503</v>
      </c>
      <c r="E51">
        <v>0</v>
      </c>
      <c r="F51">
        <v>40</v>
      </c>
      <c r="G51">
        <v>0</v>
      </c>
      <c r="H51">
        <v>1.6</v>
      </c>
      <c r="J51">
        <f t="shared" si="1"/>
        <v>635.21500000000003</v>
      </c>
    </row>
    <row r="52" spans="1:10" x14ac:dyDescent="0.25">
      <c r="A52" t="s">
        <v>9</v>
      </c>
      <c r="B52">
        <v>1047</v>
      </c>
      <c r="C52">
        <v>8.51</v>
      </c>
      <c r="D52">
        <v>1746</v>
      </c>
      <c r="E52">
        <v>0</v>
      </c>
      <c r="F52">
        <v>50.1</v>
      </c>
      <c r="G52">
        <v>0</v>
      </c>
      <c r="H52">
        <v>1.97</v>
      </c>
      <c r="J52">
        <f t="shared" si="1"/>
        <v>2853.58</v>
      </c>
    </row>
    <row r="53" spans="1:10" x14ac:dyDescent="0.25">
      <c r="A53" t="s">
        <v>10</v>
      </c>
      <c r="B53">
        <v>20.5</v>
      </c>
      <c r="C53">
        <v>0</v>
      </c>
      <c r="D53">
        <v>33.700000000000003</v>
      </c>
      <c r="E53">
        <v>0</v>
      </c>
      <c r="F53">
        <v>0.24</v>
      </c>
      <c r="G53">
        <v>0</v>
      </c>
      <c r="H53">
        <v>0</v>
      </c>
      <c r="J53">
        <f t="shared" si="1"/>
        <v>54.440000000000005</v>
      </c>
    </row>
    <row r="54" spans="1:10" x14ac:dyDescent="0.25">
      <c r="A54" t="s">
        <v>11</v>
      </c>
      <c r="B54">
        <v>130</v>
      </c>
      <c r="C54">
        <v>0</v>
      </c>
      <c r="D54">
        <v>215</v>
      </c>
      <c r="E54">
        <v>0</v>
      </c>
      <c r="F54">
        <v>0.72399999999999998</v>
      </c>
      <c r="G54">
        <v>0</v>
      </c>
      <c r="H54">
        <v>0</v>
      </c>
      <c r="J54">
        <f t="shared" si="1"/>
        <v>345.72399999999999</v>
      </c>
    </row>
    <row r="55" spans="1:10" x14ac:dyDescent="0.25">
      <c r="A55" t="s">
        <v>12</v>
      </c>
      <c r="B55">
        <v>1439</v>
      </c>
      <c r="C55">
        <v>0</v>
      </c>
      <c r="D55">
        <v>2834</v>
      </c>
      <c r="E55">
        <v>0</v>
      </c>
      <c r="F55">
        <v>94.7</v>
      </c>
      <c r="G55">
        <v>0</v>
      </c>
      <c r="H55">
        <v>0</v>
      </c>
      <c r="J55">
        <f t="shared" si="1"/>
        <v>4367.7</v>
      </c>
    </row>
    <row r="56" spans="1:10" x14ac:dyDescent="0.25">
      <c r="A56" t="s">
        <v>13</v>
      </c>
      <c r="B56">
        <v>1710</v>
      </c>
      <c r="C56">
        <v>0.17299999999999999</v>
      </c>
      <c r="D56">
        <v>2163</v>
      </c>
      <c r="E56">
        <v>0</v>
      </c>
      <c r="F56">
        <v>13.6</v>
      </c>
      <c r="G56">
        <v>0</v>
      </c>
      <c r="H56">
        <v>3.0000000000000001E-3</v>
      </c>
      <c r="J56">
        <f t="shared" si="1"/>
        <v>3886.7759999999998</v>
      </c>
    </row>
    <row r="57" spans="1:10" x14ac:dyDescent="0.25">
      <c r="A57" t="s">
        <v>14</v>
      </c>
      <c r="B57">
        <v>976</v>
      </c>
      <c r="C57">
        <v>1.83</v>
      </c>
      <c r="D57">
        <v>2661</v>
      </c>
      <c r="E57">
        <v>0</v>
      </c>
      <c r="F57">
        <v>10.7</v>
      </c>
      <c r="G57">
        <v>0</v>
      </c>
      <c r="H57">
        <v>5.0999999999999996</v>
      </c>
      <c r="J57">
        <f t="shared" si="1"/>
        <v>3654.6299999999997</v>
      </c>
    </row>
    <row r="58" spans="1:10" x14ac:dyDescent="0.25">
      <c r="A58" t="s">
        <v>15</v>
      </c>
      <c r="B58">
        <v>351</v>
      </c>
      <c r="C58">
        <v>0.13300000000000001</v>
      </c>
      <c r="D58">
        <v>16.2</v>
      </c>
      <c r="E58">
        <v>0</v>
      </c>
      <c r="F58">
        <v>1E-3</v>
      </c>
      <c r="G58">
        <v>0</v>
      </c>
      <c r="H58">
        <v>1E-3</v>
      </c>
      <c r="J58">
        <f t="shared" si="1"/>
        <v>367.33499999999992</v>
      </c>
    </row>
    <row r="59" spans="1:10" x14ac:dyDescent="0.25">
      <c r="A59" t="s">
        <v>16</v>
      </c>
      <c r="B59">
        <v>1254</v>
      </c>
      <c r="C59">
        <v>9.15</v>
      </c>
      <c r="D59">
        <v>1123</v>
      </c>
      <c r="E59">
        <v>0</v>
      </c>
      <c r="F59">
        <v>1.31</v>
      </c>
      <c r="G59">
        <v>0</v>
      </c>
      <c r="H59">
        <v>18.7</v>
      </c>
      <c r="J59">
        <f t="shared" si="1"/>
        <v>2406.16</v>
      </c>
    </row>
    <row r="60" spans="1:10" x14ac:dyDescent="0.25">
      <c r="A60" t="s">
        <v>17</v>
      </c>
      <c r="B60">
        <v>20244</v>
      </c>
      <c r="C60">
        <v>0</v>
      </c>
      <c r="D60">
        <v>1854</v>
      </c>
      <c r="E60">
        <v>0</v>
      </c>
      <c r="F60">
        <v>0</v>
      </c>
      <c r="G60">
        <v>0</v>
      </c>
      <c r="H60">
        <v>0</v>
      </c>
      <c r="J60">
        <f t="shared" si="1"/>
        <v>22098</v>
      </c>
    </row>
    <row r="61" spans="1:10" x14ac:dyDescent="0.25">
      <c r="A61" t="s">
        <v>18</v>
      </c>
      <c r="B61">
        <v>12565</v>
      </c>
      <c r="C61">
        <v>9.5500000000000007</v>
      </c>
      <c r="D61">
        <v>7828</v>
      </c>
      <c r="E61">
        <v>0</v>
      </c>
      <c r="F61">
        <v>442</v>
      </c>
      <c r="G61">
        <v>0</v>
      </c>
      <c r="H61">
        <v>53.5</v>
      </c>
      <c r="J61">
        <f t="shared" si="1"/>
        <v>20898.05</v>
      </c>
    </row>
    <row r="62" spans="1:10" x14ac:dyDescent="0.25">
      <c r="A62" t="s">
        <v>19</v>
      </c>
      <c r="B62">
        <v>1431</v>
      </c>
      <c r="C62">
        <v>3.1</v>
      </c>
      <c r="D62">
        <v>107</v>
      </c>
      <c r="E62">
        <v>0</v>
      </c>
      <c r="F62">
        <v>0.2</v>
      </c>
      <c r="G62">
        <v>0</v>
      </c>
      <c r="H62">
        <v>2.4E-2</v>
      </c>
      <c r="J62">
        <f t="shared" si="1"/>
        <v>1541.3239999999998</v>
      </c>
    </row>
    <row r="63" spans="1:10" x14ac:dyDescent="0.25">
      <c r="A63" t="s">
        <v>20</v>
      </c>
      <c r="B63">
        <v>4041</v>
      </c>
      <c r="C63">
        <v>248</v>
      </c>
      <c r="D63">
        <v>208</v>
      </c>
      <c r="E63">
        <v>0</v>
      </c>
      <c r="F63">
        <v>8.5999999999999993E-2</v>
      </c>
      <c r="G63">
        <v>0</v>
      </c>
      <c r="H63">
        <v>4.5999999999999999E-2</v>
      </c>
      <c r="J63">
        <f t="shared" si="1"/>
        <v>4497.1320000000005</v>
      </c>
    </row>
    <row r="64" spans="1:10" x14ac:dyDescent="0.25">
      <c r="A64" t="s">
        <v>21</v>
      </c>
      <c r="B64">
        <v>8999</v>
      </c>
      <c r="C64">
        <v>13562</v>
      </c>
      <c r="D64">
        <v>3479</v>
      </c>
      <c r="E64">
        <v>0</v>
      </c>
      <c r="F64">
        <v>2.81</v>
      </c>
      <c r="G64">
        <v>0</v>
      </c>
      <c r="H64">
        <v>1.9E-2</v>
      </c>
      <c r="J64">
        <f t="shared" si="1"/>
        <v>26042.829000000002</v>
      </c>
    </row>
    <row r="65" spans="1:10" x14ac:dyDescent="0.25">
      <c r="A65" t="s">
        <v>22</v>
      </c>
      <c r="B65">
        <v>1172</v>
      </c>
      <c r="C65">
        <v>261</v>
      </c>
      <c r="D65">
        <v>474</v>
      </c>
      <c r="E65">
        <v>0</v>
      </c>
      <c r="F65">
        <v>2.99</v>
      </c>
      <c r="G65">
        <v>0</v>
      </c>
      <c r="H65">
        <v>1.59</v>
      </c>
      <c r="J65">
        <f t="shared" si="1"/>
        <v>1911.58</v>
      </c>
    </row>
    <row r="66" spans="1:10" x14ac:dyDescent="0.25">
      <c r="A66" t="s">
        <v>23</v>
      </c>
      <c r="B66">
        <v>513</v>
      </c>
      <c r="C66">
        <v>27.1</v>
      </c>
      <c r="D66">
        <v>251</v>
      </c>
      <c r="E66">
        <v>0</v>
      </c>
      <c r="F66">
        <v>0.10299999999999999</v>
      </c>
      <c r="G66">
        <v>0</v>
      </c>
      <c r="H66">
        <v>8.2899999999999991</v>
      </c>
      <c r="J66">
        <f t="shared" si="1"/>
        <v>799.49299999999994</v>
      </c>
    </row>
    <row r="67" spans="1:10" x14ac:dyDescent="0.25">
      <c r="A67" t="s">
        <v>24</v>
      </c>
      <c r="B67">
        <v>93.7</v>
      </c>
      <c r="C67">
        <v>520</v>
      </c>
      <c r="D67">
        <v>20.100000000000001</v>
      </c>
      <c r="E67">
        <v>0</v>
      </c>
      <c r="F67">
        <v>2E-3</v>
      </c>
      <c r="G67">
        <v>0</v>
      </c>
      <c r="H67">
        <v>3.0000000000000001E-3</v>
      </c>
      <c r="J67">
        <f t="shared" si="1"/>
        <v>633.80500000000006</v>
      </c>
    </row>
    <row r="68" spans="1:10" x14ac:dyDescent="0.25">
      <c r="A68" t="s">
        <v>25</v>
      </c>
      <c r="B68">
        <v>9.66</v>
      </c>
      <c r="C68">
        <v>363</v>
      </c>
      <c r="D68">
        <v>1.65</v>
      </c>
      <c r="E68">
        <v>0</v>
      </c>
      <c r="F68">
        <v>1E-3</v>
      </c>
      <c r="G68">
        <v>0</v>
      </c>
      <c r="H68">
        <v>1E-3</v>
      </c>
      <c r="J68">
        <f t="shared" si="1"/>
        <v>374.31199999999995</v>
      </c>
    </row>
    <row r="69" spans="1:10" x14ac:dyDescent="0.25">
      <c r="A69" t="s">
        <v>26</v>
      </c>
      <c r="B69">
        <v>205</v>
      </c>
      <c r="C69">
        <v>22</v>
      </c>
      <c r="D69">
        <v>151</v>
      </c>
      <c r="E69">
        <v>0</v>
      </c>
      <c r="F69">
        <v>2.76</v>
      </c>
      <c r="G69">
        <v>0</v>
      </c>
      <c r="H69">
        <v>0.374</v>
      </c>
      <c r="J69">
        <f t="shared" si="1"/>
        <v>381.13400000000001</v>
      </c>
    </row>
    <row r="70" spans="1:10" x14ac:dyDescent="0.25">
      <c r="A70" t="s">
        <v>27</v>
      </c>
      <c r="B70">
        <v>832</v>
      </c>
      <c r="C70">
        <v>8.98</v>
      </c>
      <c r="D70">
        <v>1358</v>
      </c>
      <c r="E70">
        <v>0</v>
      </c>
      <c r="F70">
        <v>0.1</v>
      </c>
      <c r="G70">
        <v>0</v>
      </c>
      <c r="H70">
        <v>1.7000000000000001E-2</v>
      </c>
      <c r="J70">
        <f t="shared" si="1"/>
        <v>2199.0969999999998</v>
      </c>
    </row>
    <row r="71" spans="1:10" x14ac:dyDescent="0.25">
      <c r="A71" t="s">
        <v>28</v>
      </c>
      <c r="B71">
        <v>75.400000000000006</v>
      </c>
      <c r="C71">
        <v>3.3000000000000002E-2</v>
      </c>
      <c r="D71">
        <v>1761</v>
      </c>
      <c r="E71">
        <v>0</v>
      </c>
      <c r="F71">
        <v>7.5999999999999998E-2</v>
      </c>
      <c r="G71">
        <v>0</v>
      </c>
      <c r="H71">
        <v>0.25900000000000001</v>
      </c>
      <c r="J71">
        <f t="shared" si="1"/>
        <v>1836.768</v>
      </c>
    </row>
    <row r="72" spans="1:10" x14ac:dyDescent="0.25">
      <c r="A72" t="s">
        <v>29</v>
      </c>
      <c r="B72">
        <v>637</v>
      </c>
      <c r="C72">
        <v>9.7799999999999994</v>
      </c>
      <c r="D72">
        <v>928</v>
      </c>
      <c r="E72">
        <v>0</v>
      </c>
      <c r="F72">
        <v>0.83399999999999996</v>
      </c>
      <c r="G72">
        <v>0</v>
      </c>
      <c r="H72">
        <v>2.62</v>
      </c>
      <c r="J72">
        <f t="shared" si="1"/>
        <v>1578.2339999999999</v>
      </c>
    </row>
    <row r="73" spans="1:10" x14ac:dyDescent="0.25">
      <c r="A73" t="s">
        <v>30</v>
      </c>
      <c r="B73">
        <v>1597</v>
      </c>
      <c r="C73">
        <v>1.52</v>
      </c>
      <c r="D73">
        <v>776</v>
      </c>
      <c r="E73">
        <v>0</v>
      </c>
      <c r="F73">
        <v>2.76</v>
      </c>
      <c r="G73">
        <v>0</v>
      </c>
      <c r="H73">
        <v>1.6E-2</v>
      </c>
      <c r="J73">
        <f t="shared" si="1"/>
        <v>2377.2960000000003</v>
      </c>
    </row>
    <row r="74" spans="1:10" x14ac:dyDescent="0.25">
      <c r="A74" t="s">
        <v>31</v>
      </c>
      <c r="B74">
        <v>165</v>
      </c>
      <c r="C74">
        <v>2.0699999999999998</v>
      </c>
      <c r="D74">
        <v>772</v>
      </c>
      <c r="E74">
        <v>0</v>
      </c>
      <c r="F74">
        <v>2.4E-2</v>
      </c>
      <c r="G74">
        <v>0</v>
      </c>
      <c r="H74">
        <v>8.5000000000000006E-2</v>
      </c>
      <c r="J74">
        <f t="shared" si="1"/>
        <v>939.17899999999997</v>
      </c>
    </row>
    <row r="75" spans="1:10" x14ac:dyDescent="0.25">
      <c r="A75" t="s">
        <v>32</v>
      </c>
      <c r="B75">
        <v>998</v>
      </c>
      <c r="C75">
        <v>75.900000000000006</v>
      </c>
      <c r="D75">
        <v>83.9</v>
      </c>
      <c r="E75">
        <v>0</v>
      </c>
      <c r="F75">
        <v>0.49299999999999999</v>
      </c>
      <c r="G75">
        <v>0</v>
      </c>
      <c r="H75">
        <v>0.81699999999999995</v>
      </c>
      <c r="J75">
        <f t="shared" si="1"/>
        <v>1159.1100000000001</v>
      </c>
    </row>
    <row r="76" spans="1:10" x14ac:dyDescent="0.25">
      <c r="A76" t="s">
        <v>33</v>
      </c>
      <c r="B76">
        <v>3.18</v>
      </c>
      <c r="C76">
        <v>2.0099999999999998</v>
      </c>
      <c r="D76">
        <v>13.9</v>
      </c>
      <c r="E76">
        <v>0</v>
      </c>
      <c r="F76">
        <v>78.400000000000006</v>
      </c>
      <c r="G76">
        <v>0</v>
      </c>
      <c r="H76">
        <v>0.20399999999999999</v>
      </c>
      <c r="J76">
        <f t="shared" si="1"/>
        <v>97.694000000000003</v>
      </c>
    </row>
    <row r="77" spans="1:10" x14ac:dyDescent="0.25">
      <c r="A77" t="s">
        <v>34</v>
      </c>
      <c r="B77">
        <v>12.2</v>
      </c>
      <c r="C77">
        <v>0.245</v>
      </c>
      <c r="D77">
        <v>121</v>
      </c>
      <c r="E77">
        <v>0</v>
      </c>
      <c r="F77">
        <v>8.5999999999999993E-2</v>
      </c>
      <c r="G77">
        <v>0</v>
      </c>
      <c r="H77">
        <v>7.4999999999999997E-2</v>
      </c>
      <c r="J77">
        <f t="shared" si="1"/>
        <v>133.60599999999999</v>
      </c>
    </row>
    <row r="78" spans="1:10" x14ac:dyDescent="0.25">
      <c r="A78" t="s">
        <v>35</v>
      </c>
      <c r="B78">
        <v>1.6E-2</v>
      </c>
      <c r="C78">
        <v>0</v>
      </c>
      <c r="D78">
        <v>0.40400000000000003</v>
      </c>
      <c r="E78">
        <v>0</v>
      </c>
      <c r="F78">
        <v>10.3</v>
      </c>
      <c r="G78">
        <v>0</v>
      </c>
      <c r="H78">
        <v>0.13300000000000001</v>
      </c>
      <c r="J78">
        <f t="shared" si="1"/>
        <v>10.853000000000002</v>
      </c>
    </row>
    <row r="79" spans="1:10" x14ac:dyDescent="0.25">
      <c r="A79" t="s">
        <v>36</v>
      </c>
      <c r="B79">
        <v>19.899999999999999</v>
      </c>
      <c r="C79">
        <v>0.246</v>
      </c>
      <c r="D79">
        <v>363</v>
      </c>
      <c r="E79">
        <v>0</v>
      </c>
      <c r="F79">
        <v>35.6</v>
      </c>
      <c r="G79">
        <v>0</v>
      </c>
      <c r="H79">
        <v>5.0000000000000001E-3</v>
      </c>
      <c r="J79">
        <f t="shared" si="1"/>
        <v>418.75100000000003</v>
      </c>
    </row>
    <row r="80" spans="1:10" x14ac:dyDescent="0.25">
      <c r="A80" t="s">
        <v>37</v>
      </c>
      <c r="B80">
        <v>1E-3</v>
      </c>
      <c r="C80">
        <v>0</v>
      </c>
      <c r="D80">
        <v>1.0999999999999999E-2</v>
      </c>
      <c r="E80">
        <v>0</v>
      </c>
      <c r="F80">
        <v>0.47799999999999998</v>
      </c>
      <c r="G80">
        <v>0</v>
      </c>
      <c r="H80">
        <v>0.01</v>
      </c>
      <c r="J80">
        <f t="shared" si="1"/>
        <v>0.5</v>
      </c>
    </row>
    <row r="81" spans="1:10" x14ac:dyDescent="0.25">
      <c r="A81" t="s">
        <v>38</v>
      </c>
      <c r="B81">
        <v>77.599999999999994</v>
      </c>
      <c r="C81">
        <v>3.51</v>
      </c>
      <c r="D81">
        <v>522</v>
      </c>
      <c r="E81">
        <v>0</v>
      </c>
      <c r="F81">
        <v>16.899999999999999</v>
      </c>
      <c r="G81">
        <v>0</v>
      </c>
      <c r="H81">
        <v>61.2</v>
      </c>
      <c r="J81">
        <f t="shared" si="1"/>
        <v>681.21</v>
      </c>
    </row>
    <row r="82" spans="1:10" x14ac:dyDescent="0.25">
      <c r="A82" t="s">
        <v>39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f t="shared" si="1"/>
        <v>0</v>
      </c>
    </row>
    <row r="84" spans="1:10" s="2" customFormat="1" x14ac:dyDescent="0.25">
      <c r="A84" s="2" t="s">
        <v>61</v>
      </c>
    </row>
    <row r="85" spans="1:10" x14ac:dyDescent="0.25">
      <c r="A85" t="s">
        <v>0</v>
      </c>
      <c r="B85" t="s">
        <v>0</v>
      </c>
      <c r="C85" t="s">
        <v>52</v>
      </c>
      <c r="D85" t="s">
        <v>50</v>
      </c>
      <c r="E85" t="s">
        <v>51</v>
      </c>
      <c r="F85" t="s">
        <v>53</v>
      </c>
      <c r="G85" t="s">
        <v>54</v>
      </c>
      <c r="H85" t="s">
        <v>55</v>
      </c>
      <c r="J85" t="s">
        <v>56</v>
      </c>
    </row>
    <row r="86" spans="1:10" x14ac:dyDescent="0.25">
      <c r="A86" t="s">
        <v>1</v>
      </c>
      <c r="B86">
        <f t="shared" ref="B86:H86" si="2">B3-B44</f>
        <v>20446</v>
      </c>
      <c r="C86">
        <f t="shared" si="2"/>
        <v>66.36</v>
      </c>
      <c r="D86">
        <f t="shared" si="2"/>
        <v>10120</v>
      </c>
      <c r="E86">
        <f t="shared" si="2"/>
        <v>1585</v>
      </c>
      <c r="F86">
        <f t="shared" si="2"/>
        <v>76.55</v>
      </c>
      <c r="G86">
        <f t="shared" si="2"/>
        <v>-414</v>
      </c>
      <c r="H86">
        <f t="shared" si="2"/>
        <v>9.1999999999999998E-2</v>
      </c>
      <c r="J86">
        <f t="shared" ref="J86:J124" si="3">B86+C86+D86+E86+F86+G86+H86</f>
        <v>31880.002</v>
      </c>
    </row>
    <row r="87" spans="1:10" x14ac:dyDescent="0.25">
      <c r="A87" t="s">
        <v>2</v>
      </c>
      <c r="B87">
        <f t="shared" ref="B87:C124" si="4">B4-B45</f>
        <v>297.83999999999997</v>
      </c>
      <c r="C87">
        <f t="shared" si="4"/>
        <v>22.213000000000001</v>
      </c>
      <c r="D87">
        <f t="shared" ref="D87" si="5">D4-D45</f>
        <v>2107.4</v>
      </c>
      <c r="E87">
        <f t="shared" ref="E87" si="6">E4-E45</f>
        <v>595</v>
      </c>
      <c r="F87">
        <f t="shared" ref="F87" si="7">F4-F45</f>
        <v>0.34</v>
      </c>
      <c r="G87">
        <f t="shared" ref="G87" si="8">G4-G45</f>
        <v>7.09</v>
      </c>
      <c r="H87">
        <f t="shared" ref="H87" si="9">H4-H45</f>
        <v>1.6E-2</v>
      </c>
      <c r="J87">
        <f t="shared" si="3"/>
        <v>3029.8990000000003</v>
      </c>
    </row>
    <row r="88" spans="1:10" x14ac:dyDescent="0.25">
      <c r="A88" t="s">
        <v>3</v>
      </c>
      <c r="B88">
        <f t="shared" si="4"/>
        <v>17028</v>
      </c>
      <c r="C88">
        <f t="shared" si="4"/>
        <v>940.5</v>
      </c>
      <c r="D88">
        <f t="shared" ref="D88" si="10">D5-D46</f>
        <v>2602.4</v>
      </c>
      <c r="E88">
        <f t="shared" ref="E88" si="11">E5-E46</f>
        <v>150</v>
      </c>
      <c r="F88">
        <f t="shared" ref="F88" si="12">F5-F46</f>
        <v>21.556999999999999</v>
      </c>
      <c r="G88">
        <f t="shared" ref="G88" si="13">G5-G46</f>
        <v>375</v>
      </c>
      <c r="H88">
        <f t="shared" ref="H88" si="14">H5-H46</f>
        <v>0.60799999999999998</v>
      </c>
      <c r="J88">
        <f t="shared" si="3"/>
        <v>21118.065000000002</v>
      </c>
    </row>
    <row r="89" spans="1:10" x14ac:dyDescent="0.25">
      <c r="A89" t="s">
        <v>4</v>
      </c>
      <c r="B89">
        <f t="shared" si="4"/>
        <v>1434.5</v>
      </c>
      <c r="C89">
        <f t="shared" si="4"/>
        <v>49.04</v>
      </c>
      <c r="D89">
        <f t="shared" ref="D89" si="15">D6-D47</f>
        <v>164.77</v>
      </c>
      <c r="E89">
        <f t="shared" ref="E89" si="16">E6-E47</f>
        <v>182</v>
      </c>
      <c r="F89">
        <f t="shared" ref="F89" si="17">F6-F47</f>
        <v>6.9999999999999993E-2</v>
      </c>
      <c r="G89">
        <f t="shared" ref="G89" si="18">G6-G47</f>
        <v>21.5</v>
      </c>
      <c r="H89">
        <f t="shared" ref="H89" si="19">H6-H47</f>
        <v>3.0000000000000001E-3</v>
      </c>
      <c r="J89">
        <f t="shared" si="3"/>
        <v>1851.8829999999998</v>
      </c>
    </row>
    <row r="90" spans="1:10" x14ac:dyDescent="0.25">
      <c r="A90" t="s">
        <v>5</v>
      </c>
      <c r="B90">
        <f t="shared" si="4"/>
        <v>4283</v>
      </c>
      <c r="C90">
        <f t="shared" si="4"/>
        <v>99.6</v>
      </c>
      <c r="D90">
        <f t="shared" ref="D90" si="20">D7-D48</f>
        <v>177.5</v>
      </c>
      <c r="E90">
        <f t="shared" ref="E90" si="21">E7-E48</f>
        <v>11604</v>
      </c>
      <c r="F90">
        <f t="shared" ref="F90" si="22">F7-F48</f>
        <v>0.40099999999999997</v>
      </c>
      <c r="G90">
        <f t="shared" ref="G90" si="23">G7-G48</f>
        <v>-48.9</v>
      </c>
      <c r="H90">
        <f t="shared" ref="H90" si="24">H7-H48</f>
        <v>0.68899999999999995</v>
      </c>
      <c r="J90">
        <f t="shared" si="3"/>
        <v>16116.29</v>
      </c>
    </row>
    <row r="91" spans="1:10" x14ac:dyDescent="0.25">
      <c r="A91" t="s">
        <v>6</v>
      </c>
      <c r="B91">
        <f t="shared" si="4"/>
        <v>21162</v>
      </c>
      <c r="C91">
        <f t="shared" si="4"/>
        <v>158.81</v>
      </c>
      <c r="D91">
        <f t="shared" ref="D91" si="25">D8-D49</f>
        <v>29.087</v>
      </c>
      <c r="E91">
        <f t="shared" ref="E91" si="26">E8-E49</f>
        <v>17986</v>
      </c>
      <c r="F91">
        <f t="shared" ref="F91" si="27">F8-F49</f>
        <v>0.16800000000000001</v>
      </c>
      <c r="G91">
        <f t="shared" ref="G91" si="28">G8-G49</f>
        <v>11</v>
      </c>
      <c r="H91">
        <f t="shared" ref="H91" si="29">H8-H49</f>
        <v>0.28899999999999998</v>
      </c>
      <c r="J91">
        <f t="shared" si="3"/>
        <v>39347.353999999992</v>
      </c>
    </row>
    <row r="92" spans="1:10" x14ac:dyDescent="0.25">
      <c r="A92" t="s">
        <v>7</v>
      </c>
      <c r="B92">
        <f t="shared" si="4"/>
        <v>4960</v>
      </c>
      <c r="C92">
        <f t="shared" si="4"/>
        <v>30.11</v>
      </c>
      <c r="D92">
        <f t="shared" ref="D92" si="30">D9-D50</f>
        <v>13930</v>
      </c>
      <c r="E92">
        <f t="shared" ref="E92" si="31">E9-E50</f>
        <v>1577</v>
      </c>
      <c r="F92">
        <f t="shared" ref="F92" si="32">F9-F50</f>
        <v>25.675000000000001</v>
      </c>
      <c r="G92">
        <f t="shared" ref="G92" si="33">G9-G50</f>
        <v>97.2</v>
      </c>
      <c r="H92">
        <f t="shared" ref="H92" si="34">H9-H50</f>
        <v>0.17899999999999999</v>
      </c>
      <c r="J92">
        <f t="shared" si="3"/>
        <v>20620.164000000001</v>
      </c>
    </row>
    <row r="93" spans="1:10" x14ac:dyDescent="0.25">
      <c r="A93" t="s">
        <v>8</v>
      </c>
      <c r="B93">
        <f t="shared" si="4"/>
        <v>514.70000000000005</v>
      </c>
      <c r="C93">
        <f t="shared" si="4"/>
        <v>1.7949999999999999</v>
      </c>
      <c r="D93">
        <f t="shared" ref="D93" si="35">D10-D51</f>
        <v>2872</v>
      </c>
      <c r="E93">
        <f t="shared" ref="E93" si="36">E10-E51</f>
        <v>179</v>
      </c>
      <c r="F93">
        <f t="shared" ref="F93" si="37">F10-F51</f>
        <v>228</v>
      </c>
      <c r="G93">
        <f t="shared" ref="G93" si="38">G10-G51</f>
        <v>30</v>
      </c>
      <c r="H93">
        <f t="shared" ref="H93" si="39">H10-H51</f>
        <v>9.1</v>
      </c>
      <c r="J93">
        <f t="shared" si="3"/>
        <v>3834.5949999999998</v>
      </c>
    </row>
    <row r="94" spans="1:10" x14ac:dyDescent="0.25">
      <c r="A94" t="s">
        <v>9</v>
      </c>
      <c r="B94">
        <f t="shared" si="4"/>
        <v>4280</v>
      </c>
      <c r="C94">
        <f t="shared" si="4"/>
        <v>34.79</v>
      </c>
      <c r="D94">
        <f t="shared" ref="D94" si="40">D11-D52</f>
        <v>7143</v>
      </c>
      <c r="E94">
        <f t="shared" ref="E94" si="41">E11-E52</f>
        <v>2334</v>
      </c>
      <c r="F94">
        <f t="shared" ref="F94" si="42">F11-F52</f>
        <v>204.9</v>
      </c>
      <c r="G94">
        <f t="shared" ref="G94" si="43">G11-G52</f>
        <v>-725</v>
      </c>
      <c r="H94">
        <f t="shared" ref="H94" si="44">H11-H52</f>
        <v>8.0299999999999994</v>
      </c>
      <c r="J94">
        <f t="shared" si="3"/>
        <v>13279.720000000001</v>
      </c>
    </row>
    <row r="95" spans="1:10" x14ac:dyDescent="0.25">
      <c r="A95" t="s">
        <v>10</v>
      </c>
      <c r="B95">
        <f t="shared" si="4"/>
        <v>913.5</v>
      </c>
      <c r="C95">
        <f t="shared" si="4"/>
        <v>0</v>
      </c>
      <c r="D95">
        <f t="shared" ref="D95" si="45">D12-D53</f>
        <v>1499.3</v>
      </c>
      <c r="E95">
        <f t="shared" ref="E95" si="46">E12-E53</f>
        <v>319</v>
      </c>
      <c r="F95">
        <f t="shared" ref="F95" si="47">F12-F53</f>
        <v>10.66</v>
      </c>
      <c r="G95">
        <f t="shared" ref="G95" si="48">G12-G53</f>
        <v>236</v>
      </c>
      <c r="H95">
        <f t="shared" ref="H95" si="49">H12-H53</f>
        <v>0</v>
      </c>
      <c r="J95">
        <f t="shared" si="3"/>
        <v>2978.46</v>
      </c>
    </row>
    <row r="96" spans="1:10" x14ac:dyDescent="0.25">
      <c r="A96" t="s">
        <v>11</v>
      </c>
      <c r="B96">
        <f t="shared" si="4"/>
        <v>2120</v>
      </c>
      <c r="C96">
        <f t="shared" si="4"/>
        <v>0</v>
      </c>
      <c r="D96">
        <f t="shared" ref="D96" si="50">D13-D54</f>
        <v>3487</v>
      </c>
      <c r="E96">
        <f t="shared" ref="E96" si="51">E13-E54</f>
        <v>7961</v>
      </c>
      <c r="F96">
        <f t="shared" ref="F96" si="52">F13-F54</f>
        <v>11.776</v>
      </c>
      <c r="G96">
        <f t="shared" ref="G96" si="53">G13-G54</f>
        <v>-119</v>
      </c>
      <c r="H96">
        <f t="shared" ref="H96" si="54">H13-H54</f>
        <v>0</v>
      </c>
      <c r="J96">
        <f t="shared" si="3"/>
        <v>13460.776</v>
      </c>
    </row>
    <row r="97" spans="1:10" x14ac:dyDescent="0.25">
      <c r="A97" t="s">
        <v>12</v>
      </c>
      <c r="B97">
        <f t="shared" si="4"/>
        <v>1249</v>
      </c>
      <c r="C97">
        <f t="shared" si="4"/>
        <v>0</v>
      </c>
      <c r="D97">
        <f t="shared" ref="D97" si="55">D14-D55</f>
        <v>2460</v>
      </c>
      <c r="E97">
        <f t="shared" ref="E97" si="56">E14-E55</f>
        <v>243</v>
      </c>
      <c r="F97">
        <f t="shared" ref="F97" si="57">F14-F55</f>
        <v>82.3</v>
      </c>
      <c r="G97">
        <f t="shared" ref="G97" si="58">G14-G55</f>
        <v>-55</v>
      </c>
      <c r="H97">
        <f t="shared" ref="H97" si="59">H14-H55</f>
        <v>0</v>
      </c>
      <c r="J97">
        <f t="shared" si="3"/>
        <v>3979.3</v>
      </c>
    </row>
    <row r="98" spans="1:10" x14ac:dyDescent="0.25">
      <c r="A98" t="s">
        <v>13</v>
      </c>
      <c r="B98">
        <f t="shared" si="4"/>
        <v>3070</v>
      </c>
      <c r="C98">
        <f t="shared" si="4"/>
        <v>0.31</v>
      </c>
      <c r="D98">
        <f t="shared" ref="D98" si="60">D15-D56</f>
        <v>3886</v>
      </c>
      <c r="E98">
        <f t="shared" ref="E98" si="61">E15-E56</f>
        <v>179</v>
      </c>
      <c r="F98">
        <f t="shared" ref="F98" si="62">F15-F56</f>
        <v>24.299999999999997</v>
      </c>
      <c r="G98">
        <f t="shared" ref="G98" si="63">G15-G56</f>
        <v>132</v>
      </c>
      <c r="H98">
        <f t="shared" ref="H98" si="64">H15-H56</f>
        <v>5.9999999999999993E-3</v>
      </c>
      <c r="J98">
        <f t="shared" si="3"/>
        <v>7291.616</v>
      </c>
    </row>
    <row r="99" spans="1:10" x14ac:dyDescent="0.25">
      <c r="A99" t="s">
        <v>14</v>
      </c>
      <c r="B99">
        <f t="shared" si="4"/>
        <v>2190</v>
      </c>
      <c r="C99">
        <f t="shared" si="4"/>
        <v>4.09</v>
      </c>
      <c r="D99">
        <f t="shared" ref="D99" si="65">D16-D57</f>
        <v>5969</v>
      </c>
      <c r="E99">
        <f t="shared" ref="E99" si="66">E16-E57</f>
        <v>668</v>
      </c>
      <c r="F99">
        <f t="shared" ref="F99" si="67">F16-F57</f>
        <v>24.099999999999998</v>
      </c>
      <c r="G99">
        <f t="shared" ref="G99" si="68">G16-G57</f>
        <v>105</v>
      </c>
      <c r="H99">
        <f t="shared" ref="H99" si="69">H16-H57</f>
        <v>11.500000000000002</v>
      </c>
      <c r="J99">
        <f t="shared" si="3"/>
        <v>8971.69</v>
      </c>
    </row>
    <row r="100" spans="1:10" x14ac:dyDescent="0.25">
      <c r="A100" t="s">
        <v>15</v>
      </c>
      <c r="B100">
        <f t="shared" si="4"/>
        <v>2833</v>
      </c>
      <c r="C100">
        <f t="shared" si="4"/>
        <v>1.077</v>
      </c>
      <c r="D100">
        <f t="shared" ref="D100" si="70">D17-D58</f>
        <v>130.80000000000001</v>
      </c>
      <c r="E100">
        <f t="shared" ref="E100" si="71">E17-E58</f>
        <v>740</v>
      </c>
      <c r="F100">
        <f t="shared" ref="F100" si="72">F17-F58</f>
        <v>6.0000000000000001E-3</v>
      </c>
      <c r="G100">
        <f t="shared" ref="G100" si="73">G17-G58</f>
        <v>-117</v>
      </c>
      <c r="H100">
        <f t="shared" ref="H100" si="74">H17-H58</f>
        <v>1.0999999999999999E-2</v>
      </c>
      <c r="J100">
        <f t="shared" si="3"/>
        <v>3587.8940000000002</v>
      </c>
    </row>
    <row r="101" spans="1:10" x14ac:dyDescent="0.25">
      <c r="A101" t="s">
        <v>16</v>
      </c>
      <c r="B101">
        <f t="shared" si="4"/>
        <v>2364</v>
      </c>
      <c r="C101">
        <f t="shared" si="4"/>
        <v>17.350000000000001</v>
      </c>
      <c r="D101">
        <f t="shared" ref="D101" si="75">D18-D59</f>
        <v>2119</v>
      </c>
      <c r="E101">
        <f t="shared" ref="E101" si="76">E18-E59</f>
        <v>127</v>
      </c>
      <c r="F101">
        <f t="shared" ref="F101" si="77">F18-F59</f>
        <v>2.48</v>
      </c>
      <c r="G101">
        <f t="shared" ref="G101" si="78">G18-G59</f>
        <v>43.5</v>
      </c>
      <c r="H101">
        <f t="shared" ref="H101" si="79">H18-H59</f>
        <v>35.400000000000006</v>
      </c>
      <c r="J101">
        <f t="shared" si="3"/>
        <v>4708.7299999999996</v>
      </c>
    </row>
    <row r="102" spans="1:10" x14ac:dyDescent="0.25">
      <c r="A102" t="s">
        <v>17</v>
      </c>
      <c r="B102">
        <f t="shared" si="4"/>
        <v>6475</v>
      </c>
      <c r="C102">
        <f t="shared" si="4"/>
        <v>0</v>
      </c>
      <c r="D102">
        <f t="shared" ref="D102" si="80">D19-D60</f>
        <v>594</v>
      </c>
      <c r="E102">
        <f t="shared" ref="E102" si="81">E19-E60</f>
        <v>1898</v>
      </c>
      <c r="F102">
        <f t="shared" ref="F102" si="82">F19-F60</f>
        <v>0</v>
      </c>
      <c r="G102">
        <f t="shared" ref="G102" si="83">G19-G60</f>
        <v>163</v>
      </c>
      <c r="H102">
        <f t="shared" ref="H102" si="84">H19-H60</f>
        <v>0</v>
      </c>
      <c r="J102">
        <f t="shared" si="3"/>
        <v>9130</v>
      </c>
    </row>
    <row r="103" spans="1:10" x14ac:dyDescent="0.25">
      <c r="A103" t="s">
        <v>18</v>
      </c>
      <c r="B103">
        <f t="shared" si="4"/>
        <v>7214</v>
      </c>
      <c r="C103">
        <f t="shared" si="4"/>
        <v>5.4499999999999993</v>
      </c>
      <c r="D103">
        <f t="shared" ref="D103" si="85">D20-D61</f>
        <v>4494</v>
      </c>
      <c r="E103">
        <f t="shared" ref="E103" si="86">E20-E61</f>
        <v>1805</v>
      </c>
      <c r="F103">
        <f t="shared" ref="F103" si="87">F20-F61</f>
        <v>253</v>
      </c>
      <c r="G103">
        <f t="shared" ref="G103" si="88">G20-G61</f>
        <v>-197</v>
      </c>
      <c r="H103">
        <f t="shared" ref="H103" si="89">H20-H61</f>
        <v>30.799999999999997</v>
      </c>
      <c r="J103">
        <f t="shared" si="3"/>
        <v>13605.25</v>
      </c>
    </row>
    <row r="104" spans="1:10" x14ac:dyDescent="0.25">
      <c r="A104" t="s">
        <v>19</v>
      </c>
      <c r="B104">
        <f t="shared" si="4"/>
        <v>6001</v>
      </c>
      <c r="C104">
        <f t="shared" si="4"/>
        <v>13.000000000000002</v>
      </c>
      <c r="D104">
        <f t="shared" ref="D104" si="90">D21-D62</f>
        <v>449</v>
      </c>
      <c r="E104">
        <f t="shared" ref="E104" si="91">E21-E62</f>
        <v>114</v>
      </c>
      <c r="F104">
        <f t="shared" ref="F104" si="92">F21-F62</f>
        <v>0.84000000000000008</v>
      </c>
      <c r="G104">
        <f t="shared" ref="G104" si="93">G21-G62</f>
        <v>-122</v>
      </c>
      <c r="H104">
        <f t="shared" ref="H104" si="94">H21-H62</f>
        <v>0.10200000000000001</v>
      </c>
      <c r="J104">
        <f t="shared" si="3"/>
        <v>6455.942</v>
      </c>
    </row>
    <row r="105" spans="1:10" x14ac:dyDescent="0.25">
      <c r="A105" t="s">
        <v>20</v>
      </c>
      <c r="B105">
        <f t="shared" si="4"/>
        <v>6819</v>
      </c>
      <c r="C105">
        <f t="shared" si="4"/>
        <v>418</v>
      </c>
      <c r="D105">
        <f t="shared" ref="D105" si="95">D22-D63</f>
        <v>351</v>
      </c>
      <c r="E105">
        <f t="shared" ref="E105" si="96">E22-E63</f>
        <v>14170</v>
      </c>
      <c r="F105">
        <f t="shared" ref="F105" si="97">F22-F63</f>
        <v>0.14600000000000002</v>
      </c>
      <c r="G105">
        <f t="shared" ref="G105" si="98">G22-G63</f>
        <v>4347</v>
      </c>
      <c r="H105">
        <f t="shared" ref="H105" si="99">H22-H63</f>
        <v>7.6999999999999999E-2</v>
      </c>
      <c r="J105">
        <f t="shared" si="3"/>
        <v>26105.223000000002</v>
      </c>
    </row>
    <row r="106" spans="1:10" x14ac:dyDescent="0.25">
      <c r="A106" t="s">
        <v>21</v>
      </c>
      <c r="B106">
        <f t="shared" si="4"/>
        <v>205</v>
      </c>
      <c r="C106">
        <f t="shared" si="4"/>
        <v>309</v>
      </c>
      <c r="D106">
        <f t="shared" ref="D106" si="100">D23-D64</f>
        <v>80</v>
      </c>
      <c r="E106">
        <f t="shared" ref="E106" si="101">E23-E64</f>
        <v>862</v>
      </c>
      <c r="F106">
        <f t="shared" ref="F106" si="102">F23-F64</f>
        <v>6.999999999999984E-2</v>
      </c>
      <c r="G106">
        <f t="shared" ref="G106" si="103">G23-G64</f>
        <v>0.28100000000000003</v>
      </c>
      <c r="H106">
        <f t="shared" ref="H106" si="104">H23-H64</f>
        <v>1.0000000000000009E-3</v>
      </c>
      <c r="J106">
        <f t="shared" si="3"/>
        <v>1456.3519999999999</v>
      </c>
    </row>
    <row r="107" spans="1:10" x14ac:dyDescent="0.25">
      <c r="A107" t="s">
        <v>22</v>
      </c>
      <c r="B107">
        <f t="shared" si="4"/>
        <v>2790</v>
      </c>
      <c r="C107">
        <f t="shared" si="4"/>
        <v>619</v>
      </c>
      <c r="D107">
        <f t="shared" ref="D107" si="105">D24-D65</f>
        <v>1126</v>
      </c>
      <c r="E107">
        <f t="shared" ref="E107" si="106">E24-E65</f>
        <v>1867</v>
      </c>
      <c r="F107">
        <f t="shared" ref="F107" si="107">F24-F65</f>
        <v>7.1099999999999994</v>
      </c>
      <c r="G107">
        <f t="shared" ref="G107" si="108">G24-G65</f>
        <v>342</v>
      </c>
      <c r="H107">
        <f t="shared" ref="H107" si="109">H24-H65</f>
        <v>3.7800000000000002</v>
      </c>
      <c r="J107">
        <f t="shared" si="3"/>
        <v>6754.8899999999994</v>
      </c>
    </row>
    <row r="108" spans="1:10" x14ac:dyDescent="0.25">
      <c r="A108" t="s">
        <v>23</v>
      </c>
      <c r="B108">
        <f t="shared" si="4"/>
        <v>9630</v>
      </c>
      <c r="C108">
        <f t="shared" si="4"/>
        <v>503.9</v>
      </c>
      <c r="D108">
        <f t="shared" ref="D108" si="110">D25-D66</f>
        <v>4729</v>
      </c>
      <c r="E108">
        <f t="shared" ref="E108" si="111">E25-E66</f>
        <v>354</v>
      </c>
      <c r="F108">
        <f t="shared" ref="F108" si="112">F25-F66</f>
        <v>1.9370000000000001</v>
      </c>
      <c r="G108">
        <f t="shared" ref="G108" si="113">G25-G66</f>
        <v>64</v>
      </c>
      <c r="H108">
        <f t="shared" ref="H108" si="114">H25-H66</f>
        <v>155.71</v>
      </c>
      <c r="J108">
        <f t="shared" si="3"/>
        <v>15438.546999999999</v>
      </c>
    </row>
    <row r="109" spans="1:10" x14ac:dyDescent="0.25">
      <c r="A109" t="s">
        <v>24</v>
      </c>
      <c r="B109">
        <f t="shared" si="4"/>
        <v>4898.3</v>
      </c>
      <c r="C109">
        <f t="shared" si="4"/>
        <v>27200</v>
      </c>
      <c r="D109">
        <f t="shared" ref="D109" si="115">D26-D67</f>
        <v>1048.9000000000001</v>
      </c>
      <c r="E109">
        <f t="shared" ref="E109" si="116">E26-E67</f>
        <v>12.3</v>
      </c>
      <c r="F109">
        <f t="shared" ref="F109" si="117">F26-F67</f>
        <v>9.9999999999999992E-2</v>
      </c>
      <c r="G109">
        <f t="shared" ref="G109" si="118">G26-G67</f>
        <v>81.900000000000006</v>
      </c>
      <c r="H109">
        <f t="shared" ref="H109" si="119">H26-H67</f>
        <v>0.17299999999999999</v>
      </c>
      <c r="J109">
        <f t="shared" si="3"/>
        <v>33241.673000000003</v>
      </c>
    </row>
    <row r="110" spans="1:10" x14ac:dyDescent="0.25">
      <c r="A110" t="s">
        <v>25</v>
      </c>
      <c r="B110">
        <f t="shared" si="4"/>
        <v>302.33999999999997</v>
      </c>
      <c r="C110">
        <f t="shared" si="4"/>
        <v>11342</v>
      </c>
      <c r="D110">
        <f t="shared" ref="D110" si="120">D27-D68</f>
        <v>51.550000000000004</v>
      </c>
      <c r="E110">
        <f t="shared" ref="E110" si="121">E27-E68</f>
        <v>21.8</v>
      </c>
      <c r="F110">
        <f t="shared" ref="F110" si="122">F27-F68</f>
        <v>2.0999999999999998E-2</v>
      </c>
      <c r="G110">
        <f t="shared" ref="G110" si="123">G27-G68</f>
        <v>0.89</v>
      </c>
      <c r="H110">
        <f t="shared" ref="H110" si="124">H27-H68</f>
        <v>3.6999999999999998E-2</v>
      </c>
      <c r="J110">
        <f t="shared" si="3"/>
        <v>11718.637999999999</v>
      </c>
    </row>
    <row r="111" spans="1:10" x14ac:dyDescent="0.25">
      <c r="A111" t="s">
        <v>26</v>
      </c>
      <c r="B111">
        <f t="shared" si="4"/>
        <v>22841</v>
      </c>
      <c r="C111">
        <f t="shared" si="4"/>
        <v>2446</v>
      </c>
      <c r="D111">
        <f t="shared" ref="D111" si="125">D28-D69</f>
        <v>16988</v>
      </c>
      <c r="E111">
        <f t="shared" ref="E111" si="126">E28-E69</f>
        <v>4550</v>
      </c>
      <c r="F111">
        <f t="shared" ref="F111" si="127">F28-F69</f>
        <v>309.24</v>
      </c>
      <c r="G111">
        <f t="shared" ref="G111" si="128">G28-G69</f>
        <v>53.4</v>
      </c>
      <c r="H111">
        <f t="shared" ref="H111" si="129">H28-H69</f>
        <v>42.025999999999996</v>
      </c>
      <c r="J111">
        <f t="shared" si="3"/>
        <v>47229.665999999997</v>
      </c>
    </row>
    <row r="112" spans="1:10" x14ac:dyDescent="0.25">
      <c r="A112" t="s">
        <v>27</v>
      </c>
      <c r="B112">
        <f t="shared" si="4"/>
        <v>13073</v>
      </c>
      <c r="C112">
        <f t="shared" si="4"/>
        <v>141.02000000000001</v>
      </c>
      <c r="D112">
        <f t="shared" ref="D112" si="130">D29-D70</f>
        <v>21331</v>
      </c>
      <c r="E112">
        <f t="shared" ref="E112" si="131">E29-E70</f>
        <v>3623</v>
      </c>
      <c r="F112">
        <f t="shared" ref="F112" si="132">F29-F70</f>
        <v>1.5699999999999998</v>
      </c>
      <c r="G112">
        <f t="shared" ref="G112" si="133">G29-G70</f>
        <v>67</v>
      </c>
      <c r="H112">
        <f t="shared" ref="H112" si="134">H29-H70</f>
        <v>0.27199999999999996</v>
      </c>
      <c r="J112">
        <f t="shared" si="3"/>
        <v>38236.862000000001</v>
      </c>
    </row>
    <row r="113" spans="1:10" x14ac:dyDescent="0.25">
      <c r="A113" t="s">
        <v>28</v>
      </c>
      <c r="B113">
        <f t="shared" si="4"/>
        <v>1657.6</v>
      </c>
      <c r="C113">
        <f t="shared" si="4"/>
        <v>0.73399999999999999</v>
      </c>
      <c r="D113">
        <f t="shared" ref="D113" si="135">D30-D71</f>
        <v>38713</v>
      </c>
      <c r="E113">
        <f t="shared" ref="E113" si="136">E30-E71</f>
        <v>758</v>
      </c>
      <c r="F113">
        <f t="shared" ref="F113" si="137">F30-F71</f>
        <v>1.6639999999999999</v>
      </c>
      <c r="G113">
        <f t="shared" ref="G113" si="138">G30-G71</f>
        <v>122</v>
      </c>
      <c r="H113">
        <f t="shared" ref="H113" si="139">H30-H71</f>
        <v>5.7009999999999996</v>
      </c>
      <c r="J113">
        <f t="shared" si="3"/>
        <v>41258.699000000001</v>
      </c>
    </row>
    <row r="114" spans="1:10" x14ac:dyDescent="0.25">
      <c r="A114" t="s">
        <v>29</v>
      </c>
      <c r="B114">
        <f t="shared" si="4"/>
        <v>5616</v>
      </c>
      <c r="C114">
        <f t="shared" si="4"/>
        <v>86.22</v>
      </c>
      <c r="D114">
        <f t="shared" ref="D114" si="140">D31-D72</f>
        <v>8166</v>
      </c>
      <c r="E114">
        <f t="shared" ref="E114" si="141">E31-E72</f>
        <v>201</v>
      </c>
      <c r="F114">
        <f t="shared" ref="F114" si="142">F31-F72</f>
        <v>7.3360000000000003</v>
      </c>
      <c r="G114">
        <f t="shared" ref="G114" si="143">G31-G72</f>
        <v>25.6</v>
      </c>
      <c r="H114">
        <f t="shared" ref="H114" si="144">H31-H72</f>
        <v>22.98</v>
      </c>
      <c r="J114">
        <f t="shared" si="3"/>
        <v>14125.136</v>
      </c>
    </row>
    <row r="115" spans="1:10" x14ac:dyDescent="0.25">
      <c r="A115" t="s">
        <v>30</v>
      </c>
      <c r="B115">
        <f t="shared" si="4"/>
        <v>19900</v>
      </c>
      <c r="C115">
        <f t="shared" si="4"/>
        <v>18.98</v>
      </c>
      <c r="D115">
        <f t="shared" ref="D115" si="145">D32-D73</f>
        <v>9664</v>
      </c>
      <c r="E115">
        <f t="shared" ref="E115" si="146">E32-E73</f>
        <v>16</v>
      </c>
      <c r="F115">
        <f t="shared" ref="F115" si="147">F32-F73</f>
        <v>34.340000000000003</v>
      </c>
      <c r="G115">
        <f t="shared" ref="G115" si="148">G32-G73</f>
        <v>30.4</v>
      </c>
      <c r="H115">
        <f t="shared" ref="H115" si="149">H32-H73</f>
        <v>0.20400000000000001</v>
      </c>
      <c r="J115">
        <f t="shared" si="3"/>
        <v>29663.924000000003</v>
      </c>
    </row>
    <row r="116" spans="1:10" x14ac:dyDescent="0.25">
      <c r="A116" t="s">
        <v>31</v>
      </c>
      <c r="B116">
        <f t="shared" si="4"/>
        <v>5457</v>
      </c>
      <c r="C116">
        <f t="shared" si="4"/>
        <v>68.53</v>
      </c>
      <c r="D116">
        <f t="shared" ref="D116" si="150">D33-D74</f>
        <v>25611</v>
      </c>
      <c r="E116">
        <f t="shared" ref="E116" si="151">E33-E74</f>
        <v>4.3999999999999997E-2</v>
      </c>
      <c r="F116">
        <f t="shared" ref="F116" si="152">F33-F74</f>
        <v>0.77900000000000003</v>
      </c>
      <c r="G116">
        <f t="shared" ref="G116" si="153">G33-G74</f>
        <v>80.599999999999994</v>
      </c>
      <c r="H116">
        <f t="shared" ref="H116" si="154">H33-H74</f>
        <v>2.8250000000000002</v>
      </c>
      <c r="J116">
        <f t="shared" si="3"/>
        <v>31220.777999999998</v>
      </c>
    </row>
    <row r="117" spans="1:10" x14ac:dyDescent="0.25">
      <c r="A117" t="s">
        <v>32</v>
      </c>
      <c r="B117">
        <f t="shared" si="4"/>
        <v>14367</v>
      </c>
      <c r="C117">
        <f t="shared" si="4"/>
        <v>1093.0999999999999</v>
      </c>
      <c r="D117">
        <f t="shared" ref="D117" si="155">D34-D75</f>
        <v>1208.0999999999999</v>
      </c>
      <c r="E117">
        <f t="shared" ref="E117" si="156">E34-E75</f>
        <v>69.3</v>
      </c>
      <c r="F117">
        <f t="shared" ref="F117" si="157">F34-F75</f>
        <v>7.1069999999999993</v>
      </c>
      <c r="G117">
        <f t="shared" ref="G117" si="158">G34-G75</f>
        <v>4.4800000000000004</v>
      </c>
      <c r="H117">
        <f t="shared" ref="H117" si="159">H34-H75</f>
        <v>11.782999999999999</v>
      </c>
      <c r="J117">
        <f t="shared" si="3"/>
        <v>16760.87</v>
      </c>
    </row>
    <row r="118" spans="1:10" x14ac:dyDescent="0.25">
      <c r="A118" t="s">
        <v>33</v>
      </c>
      <c r="B118">
        <f t="shared" si="4"/>
        <v>813.82</v>
      </c>
      <c r="C118">
        <f t="shared" si="4"/>
        <v>513.99</v>
      </c>
      <c r="D118">
        <f t="shared" ref="D118" si="160">D35-D76</f>
        <v>3624.1</v>
      </c>
      <c r="E118">
        <f t="shared" ref="E118" si="161">E35-E76</f>
        <v>22.2</v>
      </c>
      <c r="F118">
        <f t="shared" ref="F118" si="162">F35-F76</f>
        <v>20765.599999999999</v>
      </c>
      <c r="G118">
        <f t="shared" ref="G118" si="163">G35-G76</f>
        <v>11.5</v>
      </c>
      <c r="H118">
        <f t="shared" ref="H118" si="164">H35-H76</f>
        <v>53.295999999999999</v>
      </c>
      <c r="J118">
        <f t="shared" si="3"/>
        <v>25804.505999999998</v>
      </c>
    </row>
    <row r="119" spans="1:10" x14ac:dyDescent="0.25">
      <c r="A119" t="s">
        <v>34</v>
      </c>
      <c r="B119">
        <f t="shared" si="4"/>
        <v>393.8</v>
      </c>
      <c r="C119">
        <f t="shared" si="4"/>
        <v>7.9249999999999998</v>
      </c>
      <c r="D119">
        <f t="shared" ref="D119" si="165">D36-D77</f>
        <v>3929</v>
      </c>
      <c r="E119">
        <f t="shared" ref="E119" si="166">E36-E77</f>
        <v>95.5</v>
      </c>
      <c r="F119">
        <f t="shared" ref="F119" si="167">F36-F77</f>
        <v>2.774</v>
      </c>
      <c r="G119">
        <f t="shared" ref="G119" si="168">G36-G77</f>
        <v>12.3</v>
      </c>
      <c r="H119">
        <f t="shared" ref="H119" si="169">H36-H77</f>
        <v>2.415</v>
      </c>
      <c r="J119">
        <f t="shared" si="3"/>
        <v>4443.7140000000009</v>
      </c>
    </row>
    <row r="120" spans="1:10" x14ac:dyDescent="0.25">
      <c r="A120" t="s">
        <v>35</v>
      </c>
      <c r="B120">
        <f t="shared" si="4"/>
        <v>34.084000000000003</v>
      </c>
      <c r="C120">
        <f t="shared" si="4"/>
        <v>0.83</v>
      </c>
      <c r="D120">
        <f t="shared" ref="D120" si="170">D37-D78</f>
        <v>895.596</v>
      </c>
      <c r="E120">
        <f t="shared" ref="E120" si="171">E37-E78</f>
        <v>4.92</v>
      </c>
      <c r="F120">
        <f t="shared" ref="F120" si="172">F37-F78</f>
        <v>23325.7</v>
      </c>
      <c r="G120">
        <f t="shared" ref="G120" si="173">G37-G78</f>
        <v>2.65</v>
      </c>
      <c r="H120">
        <f t="shared" ref="H120" si="174">H37-H78</f>
        <v>294.86700000000002</v>
      </c>
      <c r="J120">
        <f t="shared" si="3"/>
        <v>24558.647000000001</v>
      </c>
    </row>
    <row r="121" spans="1:10" x14ac:dyDescent="0.25">
      <c r="A121" t="s">
        <v>36</v>
      </c>
      <c r="B121">
        <f t="shared" si="4"/>
        <v>263.10000000000002</v>
      </c>
      <c r="C121">
        <f t="shared" si="4"/>
        <v>3.2440000000000002</v>
      </c>
      <c r="D121">
        <f t="shared" ref="D121" si="175">D38-D79</f>
        <v>4804</v>
      </c>
      <c r="E121">
        <f t="shared" ref="E121" si="176">E38-E79</f>
        <v>211</v>
      </c>
      <c r="F121">
        <f t="shared" ref="F121" si="177">F38-F79</f>
        <v>471.4</v>
      </c>
      <c r="G121">
        <f t="shared" ref="G121" si="178">G38-G79</f>
        <v>15.1</v>
      </c>
      <c r="H121">
        <f t="shared" ref="H121" si="179">H38-H79</f>
        <v>5.9000000000000004E-2</v>
      </c>
      <c r="J121">
        <f t="shared" si="3"/>
        <v>5767.9030000000002</v>
      </c>
    </row>
    <row r="122" spans="1:10" x14ac:dyDescent="0.25">
      <c r="A122" t="s">
        <v>37</v>
      </c>
      <c r="B122">
        <f t="shared" si="4"/>
        <v>36.199000000000005</v>
      </c>
      <c r="C122">
        <f t="shared" si="4"/>
        <v>3.84</v>
      </c>
      <c r="D122">
        <f t="shared" ref="D122" si="180">D39-D80</f>
        <v>358.98899999999998</v>
      </c>
      <c r="E122">
        <f t="shared" ref="E122" si="181">E39-E80</f>
        <v>8.33</v>
      </c>
      <c r="F122">
        <f t="shared" ref="F122" si="182">F39-F80</f>
        <v>15492.522000000001</v>
      </c>
      <c r="G122">
        <f t="shared" ref="G122" si="183">G39-G80</f>
        <v>1.1299999999999999</v>
      </c>
      <c r="H122">
        <f t="shared" ref="H122" si="184">H39-H80</f>
        <v>319.99</v>
      </c>
      <c r="J122">
        <f t="shared" si="3"/>
        <v>16221</v>
      </c>
    </row>
    <row r="123" spans="1:10" x14ac:dyDescent="0.25">
      <c r="A123" t="s">
        <v>38</v>
      </c>
      <c r="B123">
        <f t="shared" si="4"/>
        <v>1566.4</v>
      </c>
      <c r="C123">
        <f t="shared" si="4"/>
        <v>70.89</v>
      </c>
      <c r="D123">
        <f t="shared" ref="D123" si="185">D40-D81</f>
        <v>10545</v>
      </c>
      <c r="E123">
        <f t="shared" ref="E123" si="186">E40-E81</f>
        <v>38.5</v>
      </c>
      <c r="F123">
        <f t="shared" ref="F123" si="187">F40-F81</f>
        <v>342.1</v>
      </c>
      <c r="G123">
        <f t="shared" ref="G123" si="188">G40-G81</f>
        <v>33.1</v>
      </c>
      <c r="H123">
        <f t="shared" ref="H123" si="189">H40-H81</f>
        <v>1235.8</v>
      </c>
      <c r="J123">
        <f t="shared" si="3"/>
        <v>13831.79</v>
      </c>
    </row>
    <row r="124" spans="1:10" x14ac:dyDescent="0.25">
      <c r="A124" t="s">
        <v>39</v>
      </c>
      <c r="B124">
        <f t="shared" si="4"/>
        <v>0</v>
      </c>
      <c r="C124">
        <f t="shared" si="4"/>
        <v>0</v>
      </c>
      <c r="D124">
        <f t="shared" ref="D124" si="190">D41-D82</f>
        <v>2189</v>
      </c>
      <c r="E124">
        <f t="shared" ref="E124" si="191">E41-E82</f>
        <v>0</v>
      </c>
      <c r="F124">
        <f t="shared" ref="F124" si="192">F41-F82</f>
        <v>0</v>
      </c>
      <c r="G124">
        <f t="shared" ref="G124" si="193">G41-G82</f>
        <v>6.87</v>
      </c>
      <c r="H124">
        <f t="shared" ref="H124" si="194">H41-H82</f>
        <v>0</v>
      </c>
      <c r="J124">
        <f t="shared" si="3"/>
        <v>2195.87</v>
      </c>
    </row>
    <row r="126" spans="1:10" s="2" customFormat="1" x14ac:dyDescent="0.25">
      <c r="A126" s="2" t="s">
        <v>62</v>
      </c>
    </row>
    <row r="127" spans="1:10" x14ac:dyDescent="0.25">
      <c r="A127" t="s">
        <v>0</v>
      </c>
      <c r="B127" t="s">
        <v>0</v>
      </c>
      <c r="C127" t="s">
        <v>52</v>
      </c>
      <c r="D127" t="s">
        <v>50</v>
      </c>
      <c r="E127" t="s">
        <v>51</v>
      </c>
      <c r="F127" t="s">
        <v>53</v>
      </c>
      <c r="G127" t="s">
        <v>54</v>
      </c>
      <c r="H127" t="s">
        <v>55</v>
      </c>
      <c r="J127" t="s">
        <v>56</v>
      </c>
    </row>
    <row r="128" spans="1:10" x14ac:dyDescent="0.25">
      <c r="A128" t="s">
        <v>1</v>
      </c>
      <c r="B128" s="1">
        <f t="shared" ref="B128:H137" si="195">B86/$J86</f>
        <v>0.6413424942696051</v>
      </c>
      <c r="C128" s="1">
        <f t="shared" si="195"/>
        <v>2.0815557037919884E-3</v>
      </c>
      <c r="D128" s="1">
        <f t="shared" si="195"/>
        <v>0.31744038159094218</v>
      </c>
      <c r="E128" s="1">
        <f t="shared" si="195"/>
        <v>4.9717688223482548E-2</v>
      </c>
      <c r="F128" s="1">
        <f t="shared" si="195"/>
        <v>2.4011918192476901E-3</v>
      </c>
      <c r="G128" s="1">
        <f t="shared" si="195"/>
        <v>-1.2986197428720363E-2</v>
      </c>
      <c r="H128" s="1">
        <f t="shared" si="195"/>
        <v>2.8858216508267469E-6</v>
      </c>
      <c r="J128">
        <f t="shared" ref="J128:J166" si="196">B128+C128+D128+E128+F128+G128+H128</f>
        <v>1</v>
      </c>
    </row>
    <row r="129" spans="1:10" x14ac:dyDescent="0.25">
      <c r="A129" t="s">
        <v>2</v>
      </c>
      <c r="B129" s="1">
        <f t="shared" si="195"/>
        <v>9.83003063798496E-2</v>
      </c>
      <c r="C129" s="1">
        <f t="shared" si="195"/>
        <v>7.3312674778928267E-3</v>
      </c>
      <c r="D129" s="1">
        <f t="shared" si="195"/>
        <v>0.69553473564630364</v>
      </c>
      <c r="E129" s="1">
        <f t="shared" si="195"/>
        <v>0.19637618283645755</v>
      </c>
      <c r="F129" s="1">
        <f t="shared" si="195"/>
        <v>1.122149616208329E-4</v>
      </c>
      <c r="G129" s="1">
        <f t="shared" si="195"/>
        <v>2.3400119937991327E-3</v>
      </c>
      <c r="H129" s="1">
        <f t="shared" si="195"/>
        <v>5.2807040762744896E-6</v>
      </c>
      <c r="J129">
        <f t="shared" si="196"/>
        <v>0.99999999999999989</v>
      </c>
    </row>
    <row r="130" spans="1:10" x14ac:dyDescent="0.25">
      <c r="A130" t="s">
        <v>3</v>
      </c>
      <c r="B130" s="1">
        <f t="shared" si="195"/>
        <v>0.80632387484364676</v>
      </c>
      <c r="C130" s="1">
        <f t="shared" si="195"/>
        <v>4.4535330296596773E-2</v>
      </c>
      <c r="D130" s="1">
        <f t="shared" si="195"/>
        <v>0.12323098730873305</v>
      </c>
      <c r="E130" s="1">
        <f t="shared" si="195"/>
        <v>7.1029234922801868E-3</v>
      </c>
      <c r="F130" s="1">
        <f t="shared" si="195"/>
        <v>1.0207848114872264E-3</v>
      </c>
      <c r="G130" s="1">
        <f t="shared" si="195"/>
        <v>1.7757308730700468E-2</v>
      </c>
      <c r="H130" s="1">
        <f t="shared" si="195"/>
        <v>2.879051655537569E-5</v>
      </c>
      <c r="J130">
        <f t="shared" si="196"/>
        <v>0.99999999999999978</v>
      </c>
    </row>
    <row r="131" spans="1:10" x14ac:dyDescent="0.25">
      <c r="A131" t="s">
        <v>4</v>
      </c>
      <c r="B131" s="1">
        <f t="shared" si="195"/>
        <v>0.77461697094254878</v>
      </c>
      <c r="C131" s="1">
        <f t="shared" si="195"/>
        <v>2.648115458697985E-2</v>
      </c>
      <c r="D131" s="1">
        <f t="shared" si="195"/>
        <v>8.897430345221595E-2</v>
      </c>
      <c r="E131" s="1">
        <f t="shared" si="195"/>
        <v>9.8278346958204171E-2</v>
      </c>
      <c r="F131" s="1">
        <f t="shared" si="195"/>
        <v>3.7799364214693908E-5</v>
      </c>
      <c r="G131" s="1">
        <f t="shared" si="195"/>
        <v>1.1609804723084559E-2</v>
      </c>
      <c r="H131" s="1">
        <f t="shared" si="195"/>
        <v>1.6199727520583106E-6</v>
      </c>
      <c r="J131">
        <f t="shared" si="196"/>
        <v>1</v>
      </c>
    </row>
    <row r="132" spans="1:10" x14ac:dyDescent="0.25">
      <c r="A132" t="s">
        <v>5</v>
      </c>
      <c r="B132" s="1">
        <f t="shared" si="195"/>
        <v>0.26575595251760797</v>
      </c>
      <c r="C132" s="1">
        <f t="shared" si="195"/>
        <v>6.1800823886887114E-3</v>
      </c>
      <c r="D132" s="1">
        <f t="shared" si="195"/>
        <v>1.1013701044098859E-2</v>
      </c>
      <c r="E132" s="1">
        <f t="shared" si="195"/>
        <v>0.72001682769421493</v>
      </c>
      <c r="F132" s="1">
        <f t="shared" si="195"/>
        <v>2.4881657006668404E-5</v>
      </c>
      <c r="G132" s="1">
        <f t="shared" si="195"/>
        <v>-3.0341970763742769E-3</v>
      </c>
      <c r="H132" s="1">
        <f t="shared" si="195"/>
        <v>4.2751774757093595E-5</v>
      </c>
      <c r="J132">
        <f t="shared" si="196"/>
        <v>1</v>
      </c>
    </row>
    <row r="133" spans="1:10" x14ac:dyDescent="0.25">
      <c r="A133" t="s">
        <v>6</v>
      </c>
      <c r="B133" s="1">
        <f t="shared" si="195"/>
        <v>0.53782523724466968</v>
      </c>
      <c r="C133" s="1">
        <f t="shared" si="195"/>
        <v>4.0361036729432949E-3</v>
      </c>
      <c r="D133" s="1">
        <f t="shared" si="195"/>
        <v>7.3923649351364282E-4</v>
      </c>
      <c r="E133" s="1">
        <f t="shared" si="195"/>
        <v>0.457108246719716</v>
      </c>
      <c r="F133" s="1">
        <f t="shared" si="195"/>
        <v>4.2696644862066211E-6</v>
      </c>
      <c r="G133" s="1">
        <f t="shared" si="195"/>
        <v>2.7956136516829068E-4</v>
      </c>
      <c r="H133" s="1">
        <f t="shared" si="195"/>
        <v>7.3448395030578178E-6</v>
      </c>
      <c r="J133">
        <f t="shared" si="196"/>
        <v>1</v>
      </c>
    </row>
    <row r="134" spans="1:10" x14ac:dyDescent="0.25">
      <c r="A134" t="s">
        <v>7</v>
      </c>
      <c r="B134" s="1">
        <f t="shared" si="195"/>
        <v>0.24054124884748734</v>
      </c>
      <c r="C134" s="1">
        <f t="shared" si="195"/>
        <v>1.4602211699189201E-3</v>
      </c>
      <c r="D134" s="1">
        <f t="shared" si="195"/>
        <v>0.67555233799304404</v>
      </c>
      <c r="E134" s="1">
        <f t="shared" si="195"/>
        <v>7.6478538192033776E-2</v>
      </c>
      <c r="F134" s="1">
        <f t="shared" si="195"/>
        <v>1.245140436322427E-3</v>
      </c>
      <c r="G134" s="1">
        <f t="shared" si="195"/>
        <v>4.7138325378983407E-3</v>
      </c>
      <c r="H134" s="1">
        <f t="shared" si="195"/>
        <v>8.6808232951008523E-6</v>
      </c>
      <c r="J134">
        <f t="shared" si="196"/>
        <v>0.99999999999999989</v>
      </c>
    </row>
    <row r="135" spans="1:10" x14ac:dyDescent="0.25">
      <c r="A135" t="s">
        <v>8</v>
      </c>
      <c r="B135" s="1">
        <f t="shared" si="195"/>
        <v>0.13422538755722574</v>
      </c>
      <c r="C135" s="1">
        <f t="shared" si="195"/>
        <v>4.6810680137015777E-4</v>
      </c>
      <c r="D135" s="1">
        <f t="shared" si="195"/>
        <v>0.74897088219225239</v>
      </c>
      <c r="E135" s="1">
        <f t="shared" si="195"/>
        <v>4.6680288270338849E-2</v>
      </c>
      <c r="F135" s="1">
        <f t="shared" si="195"/>
        <v>5.9458691204677422E-2</v>
      </c>
      <c r="G135" s="1">
        <f t="shared" si="195"/>
        <v>7.8235120006154499E-3</v>
      </c>
      <c r="H135" s="1">
        <f t="shared" si="195"/>
        <v>2.3731319735200199E-3</v>
      </c>
      <c r="J135">
        <f t="shared" si="196"/>
        <v>1</v>
      </c>
    </row>
    <row r="136" spans="1:10" x14ac:dyDescent="0.25">
      <c r="A136" t="s">
        <v>9</v>
      </c>
      <c r="B136" s="1">
        <f t="shared" si="195"/>
        <v>0.32229595202308481</v>
      </c>
      <c r="C136" s="1">
        <f t="shared" si="195"/>
        <v>2.6197841520754954E-3</v>
      </c>
      <c r="D136" s="1">
        <f t="shared" si="195"/>
        <v>0.53788784703291936</v>
      </c>
      <c r="E136" s="1">
        <f t="shared" si="195"/>
        <v>0.17575671776212148</v>
      </c>
      <c r="F136" s="1">
        <f t="shared" si="195"/>
        <v>1.5429542189142541E-2</v>
      </c>
      <c r="G136" s="1">
        <f t="shared" si="195"/>
        <v>-5.4594524583349645E-2</v>
      </c>
      <c r="H136" s="1">
        <f t="shared" si="195"/>
        <v>6.0468142400592773E-4</v>
      </c>
      <c r="J136">
        <f t="shared" si="196"/>
        <v>1</v>
      </c>
    </row>
    <row r="137" spans="1:10" x14ac:dyDescent="0.25">
      <c r="A137" t="s">
        <v>10</v>
      </c>
      <c r="B137" s="1">
        <f t="shared" si="195"/>
        <v>0.3067021212304345</v>
      </c>
      <c r="C137" s="1">
        <f t="shared" si="195"/>
        <v>0</v>
      </c>
      <c r="D137" s="1">
        <f t="shared" si="195"/>
        <v>0.50338094182899884</v>
      </c>
      <c r="E137" s="1">
        <f t="shared" si="195"/>
        <v>0.10710232804872316</v>
      </c>
      <c r="F137" s="1">
        <f t="shared" si="195"/>
        <v>3.5790307742927553E-3</v>
      </c>
      <c r="G137" s="1">
        <f t="shared" si="195"/>
        <v>7.9235578117550678E-2</v>
      </c>
      <c r="H137" s="1">
        <f t="shared" si="195"/>
        <v>0</v>
      </c>
      <c r="J137">
        <f t="shared" si="196"/>
        <v>0.99999999999999989</v>
      </c>
    </row>
    <row r="138" spans="1:10" x14ac:dyDescent="0.25">
      <c r="A138" t="s">
        <v>11</v>
      </c>
      <c r="B138" s="1">
        <f t="shared" ref="B138:H147" si="197">B96/$J96</f>
        <v>0.15749463478182832</v>
      </c>
      <c r="C138" s="1">
        <f t="shared" si="197"/>
        <v>0</v>
      </c>
      <c r="D138" s="1">
        <f t="shared" si="197"/>
        <v>0.25904895824728086</v>
      </c>
      <c r="E138" s="1">
        <f t="shared" si="197"/>
        <v>0.59142206957459209</v>
      </c>
      <c r="F138" s="1">
        <f t="shared" si="197"/>
        <v>8.7483812225981627E-4</v>
      </c>
      <c r="G138" s="1">
        <f t="shared" si="197"/>
        <v>-8.8405007259611187E-3</v>
      </c>
      <c r="H138" s="1">
        <f t="shared" si="197"/>
        <v>0</v>
      </c>
      <c r="J138">
        <f t="shared" si="196"/>
        <v>1</v>
      </c>
    </row>
    <row r="139" spans="1:10" x14ac:dyDescent="0.25">
      <c r="A139" t="s">
        <v>12</v>
      </c>
      <c r="B139" s="1">
        <f t="shared" si="197"/>
        <v>0.31387429949991202</v>
      </c>
      <c r="C139" s="1">
        <f t="shared" si="197"/>
        <v>0</v>
      </c>
      <c r="D139" s="1">
        <f t="shared" si="197"/>
        <v>0.61819918076043523</v>
      </c>
      <c r="E139" s="1">
        <f t="shared" si="197"/>
        <v>6.106601663609177E-2</v>
      </c>
      <c r="F139" s="1">
        <f t="shared" si="197"/>
        <v>2.068202950267635E-2</v>
      </c>
      <c r="G139" s="1">
        <f t="shared" si="197"/>
        <v>-1.3821526399115422E-2</v>
      </c>
      <c r="H139" s="1">
        <f t="shared" si="197"/>
        <v>0</v>
      </c>
      <c r="J139">
        <f t="shared" si="196"/>
        <v>0.99999999999999989</v>
      </c>
    </row>
    <row r="140" spans="1:10" x14ac:dyDescent="0.25">
      <c r="A140" t="s">
        <v>13</v>
      </c>
      <c r="B140" s="1">
        <f t="shared" si="197"/>
        <v>0.42103149699600201</v>
      </c>
      <c r="C140" s="1">
        <f t="shared" si="197"/>
        <v>4.2514581129889449E-5</v>
      </c>
      <c r="D140" s="1">
        <f t="shared" si="197"/>
        <v>0.53294084603467873</v>
      </c>
      <c r="E140" s="1">
        <f t="shared" si="197"/>
        <v>2.4548742007258748E-2</v>
      </c>
      <c r="F140" s="1">
        <f t="shared" si="197"/>
        <v>3.3325945853429468E-3</v>
      </c>
      <c r="G140" s="1">
        <f t="shared" si="197"/>
        <v>1.8102982932727121E-2</v>
      </c>
      <c r="H140" s="1">
        <f t="shared" si="197"/>
        <v>8.2286286057850545E-7</v>
      </c>
      <c r="J140">
        <f t="shared" si="196"/>
        <v>1</v>
      </c>
    </row>
    <row r="141" spans="1:10" x14ac:dyDescent="0.25">
      <c r="A141" t="s">
        <v>14</v>
      </c>
      <c r="B141" s="1">
        <f t="shared" si="197"/>
        <v>0.24410116711567162</v>
      </c>
      <c r="C141" s="1">
        <f t="shared" si="197"/>
        <v>4.5587843538954197E-4</v>
      </c>
      <c r="D141" s="1">
        <f t="shared" si="197"/>
        <v>0.66531500754038531</v>
      </c>
      <c r="E141" s="1">
        <f t="shared" si="197"/>
        <v>7.4456429056287049E-2</v>
      </c>
      <c r="F141" s="1">
        <f t="shared" si="197"/>
        <v>2.686227455473829E-3</v>
      </c>
      <c r="G141" s="1">
        <f t="shared" si="197"/>
        <v>1.170348061513494E-2</v>
      </c>
      <c r="H141" s="1">
        <f t="shared" si="197"/>
        <v>1.2818097816576365E-3</v>
      </c>
      <c r="J141">
        <f t="shared" si="196"/>
        <v>0.99999999999999989</v>
      </c>
    </row>
    <row r="142" spans="1:10" x14ac:dyDescent="0.25">
      <c r="A142" t="s">
        <v>15</v>
      </c>
      <c r="B142" s="1">
        <f t="shared" si="197"/>
        <v>0.78959969274454589</v>
      </c>
      <c r="C142" s="1">
        <f t="shared" si="197"/>
        <v>3.0017609215879842E-4</v>
      </c>
      <c r="D142" s="1">
        <f t="shared" si="197"/>
        <v>3.6455926512879142E-2</v>
      </c>
      <c r="E142" s="1">
        <f t="shared" si="197"/>
        <v>0.20624912553157923</v>
      </c>
      <c r="F142" s="1">
        <f t="shared" si="197"/>
        <v>1.6722902070128046E-6</v>
      </c>
      <c r="G142" s="1">
        <f t="shared" si="197"/>
        <v>-3.2609659036749693E-2</v>
      </c>
      <c r="H142" s="1">
        <f t="shared" si="197"/>
        <v>3.0658653795234749E-6</v>
      </c>
      <c r="J142">
        <f t="shared" si="196"/>
        <v>0.99999999999999978</v>
      </c>
    </row>
    <row r="143" spans="1:10" x14ac:dyDescent="0.25">
      <c r="A143" t="s">
        <v>16</v>
      </c>
      <c r="B143" s="1">
        <f t="shared" si="197"/>
        <v>0.50204619929365246</v>
      </c>
      <c r="C143" s="1">
        <f t="shared" si="197"/>
        <v>3.6846453289952922E-3</v>
      </c>
      <c r="D143" s="1">
        <f t="shared" si="197"/>
        <v>0.45001518456144229</v>
      </c>
      <c r="E143" s="1">
        <f t="shared" si="197"/>
        <v>2.6971179065268133E-2</v>
      </c>
      <c r="F143" s="1">
        <f t="shared" si="197"/>
        <v>5.2668129198318869E-4</v>
      </c>
      <c r="G143" s="1">
        <f t="shared" si="197"/>
        <v>9.2381597585760918E-3</v>
      </c>
      <c r="H143" s="1">
        <f t="shared" si="197"/>
        <v>7.5179507000826141E-3</v>
      </c>
      <c r="J143">
        <f t="shared" si="196"/>
        <v>1</v>
      </c>
    </row>
    <row r="144" spans="1:10" x14ac:dyDescent="0.25">
      <c r="A144" t="s">
        <v>17</v>
      </c>
      <c r="B144" s="1">
        <f t="shared" si="197"/>
        <v>0.70920043811610078</v>
      </c>
      <c r="C144" s="1">
        <f t="shared" si="197"/>
        <v>0</v>
      </c>
      <c r="D144" s="1">
        <f t="shared" si="197"/>
        <v>6.5060240963855417E-2</v>
      </c>
      <c r="E144" s="1">
        <f t="shared" si="197"/>
        <v>0.20788608981380066</v>
      </c>
      <c r="F144" s="1">
        <f t="shared" si="197"/>
        <v>0</v>
      </c>
      <c r="G144" s="1">
        <f t="shared" si="197"/>
        <v>1.7853231106243154E-2</v>
      </c>
      <c r="H144" s="1">
        <f t="shared" si="197"/>
        <v>0</v>
      </c>
      <c r="J144">
        <f t="shared" si="196"/>
        <v>1</v>
      </c>
    </row>
    <row r="145" spans="1:10" x14ac:dyDescent="0.25">
      <c r="A145" t="s">
        <v>18</v>
      </c>
      <c r="B145" s="1">
        <f t="shared" si="197"/>
        <v>0.53023648959041547</v>
      </c>
      <c r="C145" s="1">
        <f t="shared" si="197"/>
        <v>4.0058065820179704E-4</v>
      </c>
      <c r="D145" s="1">
        <f t="shared" si="197"/>
        <v>0.33031366568052772</v>
      </c>
      <c r="E145" s="1">
        <f t="shared" si="197"/>
        <v>0.1326693739549071</v>
      </c>
      <c r="F145" s="1">
        <f t="shared" si="197"/>
        <v>1.8595762665147644E-2</v>
      </c>
      <c r="G145" s="1">
        <f t="shared" si="197"/>
        <v>-1.4479704525826427E-2</v>
      </c>
      <c r="H145" s="1">
        <f t="shared" si="197"/>
        <v>2.2638319766266697E-3</v>
      </c>
      <c r="J145">
        <f t="shared" si="196"/>
        <v>1</v>
      </c>
    </row>
    <row r="146" spans="1:10" x14ac:dyDescent="0.25">
      <c r="A146" t="s">
        <v>19</v>
      </c>
      <c r="B146" s="1">
        <f t="shared" si="197"/>
        <v>0.92953127521901524</v>
      </c>
      <c r="C146" s="1">
        <f t="shared" si="197"/>
        <v>2.0136488215042828E-3</v>
      </c>
      <c r="D146" s="1">
        <f t="shared" si="197"/>
        <v>6.9548332373494059E-2</v>
      </c>
      <c r="E146" s="1">
        <f t="shared" si="197"/>
        <v>1.765815120396063E-2</v>
      </c>
      <c r="F146" s="1">
        <f t="shared" si="197"/>
        <v>1.3011269308181518E-4</v>
      </c>
      <c r="G146" s="1">
        <f t="shared" si="197"/>
        <v>-1.8897319709501727E-2</v>
      </c>
      <c r="H146" s="1">
        <f t="shared" si="197"/>
        <v>1.5799398445648985E-5</v>
      </c>
      <c r="J146">
        <f t="shared" si="196"/>
        <v>0.99999999999999989</v>
      </c>
    </row>
    <row r="147" spans="1:10" x14ac:dyDescent="0.25">
      <c r="A147" t="s">
        <v>20</v>
      </c>
      <c r="B147" s="1">
        <f t="shared" si="197"/>
        <v>0.26121209537263862</v>
      </c>
      <c r="C147" s="1">
        <f t="shared" si="197"/>
        <v>1.6012121405743211E-2</v>
      </c>
      <c r="D147" s="1">
        <f t="shared" si="197"/>
        <v>1.344558519955949E-2</v>
      </c>
      <c r="E147" s="1">
        <f t="shared" si="197"/>
        <v>0.54280325435258681</v>
      </c>
      <c r="F147" s="1">
        <f t="shared" si="197"/>
        <v>5.5927505388481078E-6</v>
      </c>
      <c r="G147" s="1">
        <f t="shared" si="197"/>
        <v>0.16651840131762138</v>
      </c>
      <c r="H147" s="1">
        <f t="shared" si="197"/>
        <v>2.9496013115842756E-6</v>
      </c>
      <c r="J147">
        <f t="shared" si="196"/>
        <v>0.99999999999999989</v>
      </c>
    </row>
    <row r="148" spans="1:10" x14ac:dyDescent="0.25">
      <c r="A148" t="s">
        <v>21</v>
      </c>
      <c r="B148" s="1">
        <f t="shared" ref="B148:H157" si="198">B106/$J106</f>
        <v>0.14076267276043156</v>
      </c>
      <c r="C148" s="1">
        <f t="shared" si="198"/>
        <v>0.21217397991694317</v>
      </c>
      <c r="D148" s="1">
        <f t="shared" si="198"/>
        <v>5.493177473577817E-2</v>
      </c>
      <c r="E148" s="1">
        <f t="shared" si="198"/>
        <v>0.59188987277800975</v>
      </c>
      <c r="F148" s="1">
        <f t="shared" si="198"/>
        <v>4.8065302893805789E-5</v>
      </c>
      <c r="G148" s="1">
        <f t="shared" si="198"/>
        <v>1.9294785875942084E-4</v>
      </c>
      <c r="H148" s="1">
        <f t="shared" si="198"/>
        <v>6.8664718419722768E-7</v>
      </c>
      <c r="J148">
        <f t="shared" si="196"/>
        <v>1</v>
      </c>
    </row>
    <row r="149" spans="1:10" x14ac:dyDescent="0.25">
      <c r="A149" t="s">
        <v>22</v>
      </c>
      <c r="B149" s="1">
        <f t="shared" si="198"/>
        <v>0.41303411306475757</v>
      </c>
      <c r="C149" s="1">
        <f t="shared" si="198"/>
        <v>9.1637317558094955E-2</v>
      </c>
      <c r="D149" s="1">
        <f t="shared" si="198"/>
        <v>0.16669405423330358</v>
      </c>
      <c r="E149" s="1">
        <f t="shared" si="198"/>
        <v>0.27639236168168546</v>
      </c>
      <c r="F149" s="1">
        <f t="shared" si="198"/>
        <v>1.0525708042618015E-3</v>
      </c>
      <c r="G149" s="1">
        <f t="shared" si="198"/>
        <v>5.0629988053099317E-2</v>
      </c>
      <c r="H149" s="1">
        <f t="shared" si="198"/>
        <v>5.5959460479741349E-4</v>
      </c>
      <c r="J149">
        <f t="shared" si="196"/>
        <v>1</v>
      </c>
    </row>
    <row r="150" spans="1:10" x14ac:dyDescent="0.25">
      <c r="A150" t="s">
        <v>23</v>
      </c>
      <c r="B150" s="1">
        <f t="shared" si="198"/>
        <v>0.623763363223236</v>
      </c>
      <c r="C150" s="1">
        <f t="shared" si="198"/>
        <v>3.2639081903238693E-2</v>
      </c>
      <c r="D150" s="1">
        <f t="shared" si="198"/>
        <v>0.30631120920900134</v>
      </c>
      <c r="E150" s="1">
        <f t="shared" si="198"/>
        <v>2.2929618959608052E-2</v>
      </c>
      <c r="F150" s="1">
        <f t="shared" si="198"/>
        <v>1.2546517492870282E-4</v>
      </c>
      <c r="G150" s="1">
        <f t="shared" si="198"/>
        <v>4.1454678345054109E-3</v>
      </c>
      <c r="H150" s="1">
        <f t="shared" si="198"/>
        <v>1.0085793695481836E-2</v>
      </c>
      <c r="J150">
        <f t="shared" si="196"/>
        <v>1.0000000000000002</v>
      </c>
    </row>
    <row r="151" spans="1:10" x14ac:dyDescent="0.25">
      <c r="A151" t="s">
        <v>24</v>
      </c>
      <c r="B151" s="1">
        <f t="shared" si="198"/>
        <v>0.14735419604181774</v>
      </c>
      <c r="C151" s="1">
        <f t="shared" si="198"/>
        <v>0.81825003212082614</v>
      </c>
      <c r="D151" s="1">
        <f t="shared" si="198"/>
        <v>3.1553766863659356E-2</v>
      </c>
      <c r="E151" s="1">
        <f t="shared" si="198"/>
        <v>3.7001747776052064E-4</v>
      </c>
      <c r="F151" s="1">
        <f t="shared" si="198"/>
        <v>3.0082721769148014E-6</v>
      </c>
      <c r="G151" s="1">
        <f t="shared" si="198"/>
        <v>2.463774912893223E-3</v>
      </c>
      <c r="H151" s="1">
        <f t="shared" si="198"/>
        <v>5.2043108660626064E-6</v>
      </c>
      <c r="J151">
        <f t="shared" si="196"/>
        <v>1</v>
      </c>
    </row>
    <row r="152" spans="1:10" x14ac:dyDescent="0.25">
      <c r="A152" t="s">
        <v>25</v>
      </c>
      <c r="B152" s="1">
        <f t="shared" si="198"/>
        <v>2.5799926578498285E-2</v>
      </c>
      <c r="C152" s="1">
        <f t="shared" si="198"/>
        <v>0.96785991682651185</v>
      </c>
      <c r="D152" s="1">
        <f t="shared" si="198"/>
        <v>4.3989753758073256E-3</v>
      </c>
      <c r="E152" s="1">
        <f t="shared" si="198"/>
        <v>1.8602844460252124E-3</v>
      </c>
      <c r="F152" s="1">
        <f t="shared" si="198"/>
        <v>1.7920171269050209E-6</v>
      </c>
      <c r="G152" s="1">
        <f t="shared" si="198"/>
        <v>7.5947392521212795E-5</v>
      </c>
      <c r="H152" s="1">
        <f t="shared" si="198"/>
        <v>3.1573635093088466E-6</v>
      </c>
      <c r="J152">
        <f t="shared" si="196"/>
        <v>1.0000000000000002</v>
      </c>
    </row>
    <row r="153" spans="1:10" x14ac:dyDescent="0.25">
      <c r="A153" t="s">
        <v>26</v>
      </c>
      <c r="B153" s="1">
        <f t="shared" si="198"/>
        <v>0.48361553096733739</v>
      </c>
      <c r="C153" s="1">
        <f t="shared" si="198"/>
        <v>5.1789483330244176E-2</v>
      </c>
      <c r="D153" s="1">
        <f t="shared" si="198"/>
        <v>0.35968918348903844</v>
      </c>
      <c r="E153" s="1">
        <f t="shared" si="198"/>
        <v>9.6337755172776374E-2</v>
      </c>
      <c r="F153" s="1">
        <f t="shared" si="198"/>
        <v>6.5475796504679924E-3</v>
      </c>
      <c r="G153" s="1">
        <f t="shared" si="198"/>
        <v>1.1306453024673094E-3</v>
      </c>
      <c r="H153" s="1">
        <f t="shared" si="198"/>
        <v>8.898220876683735E-4</v>
      </c>
      <c r="J153">
        <f t="shared" si="196"/>
        <v>1.0000000000000002</v>
      </c>
    </row>
    <row r="154" spans="1:10" x14ac:dyDescent="0.25">
      <c r="A154" t="s">
        <v>27</v>
      </c>
      <c r="B154" s="1">
        <f t="shared" si="198"/>
        <v>0.3418952109616108</v>
      </c>
      <c r="C154" s="1">
        <f t="shared" si="198"/>
        <v>3.6880641512894025E-3</v>
      </c>
      <c r="D154" s="1">
        <f t="shared" si="198"/>
        <v>0.55786481641720498</v>
      </c>
      <c r="E154" s="1">
        <f t="shared" si="198"/>
        <v>9.4751499220830412E-2</v>
      </c>
      <c r="F154" s="1">
        <f t="shared" si="198"/>
        <v>4.1059854754817477E-5</v>
      </c>
      <c r="G154" s="1">
        <f t="shared" si="198"/>
        <v>1.7522358398552684E-3</v>
      </c>
      <c r="H154" s="1">
        <f t="shared" si="198"/>
        <v>7.1135544543378053E-6</v>
      </c>
      <c r="J154">
        <f t="shared" si="196"/>
        <v>1</v>
      </c>
    </row>
    <row r="155" spans="1:10" x14ac:dyDescent="0.25">
      <c r="A155" t="s">
        <v>28</v>
      </c>
      <c r="B155" s="1">
        <f t="shared" si="198"/>
        <v>4.0175769963080997E-2</v>
      </c>
      <c r="C155" s="1">
        <f t="shared" si="198"/>
        <v>1.7790187712899041E-5</v>
      </c>
      <c r="D155" s="1">
        <f t="shared" si="198"/>
        <v>0.93829909663414257</v>
      </c>
      <c r="E155" s="1">
        <f t="shared" si="198"/>
        <v>1.8371883223947512E-2</v>
      </c>
      <c r="F155" s="1">
        <f t="shared" si="198"/>
        <v>4.0330888766027254E-5</v>
      </c>
      <c r="G155" s="1">
        <f t="shared" si="198"/>
        <v>2.956952181163056E-3</v>
      </c>
      <c r="H155" s="1">
        <f t="shared" si="198"/>
        <v>1.3817692118697197E-4</v>
      </c>
      <c r="J155">
        <f t="shared" si="196"/>
        <v>1</v>
      </c>
    </row>
    <row r="156" spans="1:10" x14ac:dyDescent="0.25">
      <c r="A156" t="s">
        <v>29</v>
      </c>
      <c r="B156" s="1">
        <f t="shared" si="198"/>
        <v>0.39758909223953665</v>
      </c>
      <c r="C156" s="1">
        <f t="shared" si="198"/>
        <v>6.1040120250877581E-3</v>
      </c>
      <c r="D156" s="1">
        <f t="shared" si="198"/>
        <v>0.57811832749787329</v>
      </c>
      <c r="E156" s="1">
        <f t="shared" si="198"/>
        <v>1.4229951485068887E-2</v>
      </c>
      <c r="F156" s="1">
        <f t="shared" si="198"/>
        <v>5.1935783131574803E-4</v>
      </c>
      <c r="G156" s="1">
        <f t="shared" si="198"/>
        <v>1.8123719304366343E-3</v>
      </c>
      <c r="H156" s="1">
        <f t="shared" si="198"/>
        <v>1.62688699068101E-3</v>
      </c>
      <c r="J156">
        <f t="shared" si="196"/>
        <v>1</v>
      </c>
    </row>
    <row r="157" spans="1:10" x14ac:dyDescent="0.25">
      <c r="A157" t="s">
        <v>30</v>
      </c>
      <c r="B157" s="1">
        <f t="shared" si="198"/>
        <v>0.67084853642424369</v>
      </c>
      <c r="C157" s="1">
        <f t="shared" si="198"/>
        <v>6.398344332327712E-4</v>
      </c>
      <c r="D157" s="1">
        <f t="shared" si="198"/>
        <v>0.32578292743738146</v>
      </c>
      <c r="E157" s="1">
        <f t="shared" si="198"/>
        <v>5.3937570767778392E-4</v>
      </c>
      <c r="F157" s="1">
        <f t="shared" si="198"/>
        <v>1.1576351126034439E-3</v>
      </c>
      <c r="G157" s="1">
        <f t="shared" si="198"/>
        <v>1.0248138445877893E-3</v>
      </c>
      <c r="H157" s="1">
        <f t="shared" si="198"/>
        <v>6.8770402728917452E-6</v>
      </c>
      <c r="J157">
        <f t="shared" si="196"/>
        <v>0.99999999999999989</v>
      </c>
    </row>
    <row r="158" spans="1:10" x14ac:dyDescent="0.25">
      <c r="A158" t="s">
        <v>31</v>
      </c>
      <c r="B158" s="1">
        <f t="shared" ref="B158:H167" si="199">B116/$J116</f>
        <v>0.17478744443844418</v>
      </c>
      <c r="C158" s="1">
        <f t="shared" si="199"/>
        <v>2.1950125650296096E-3</v>
      </c>
      <c r="D158" s="1">
        <f t="shared" si="199"/>
        <v>0.82031908365640349</v>
      </c>
      <c r="E158" s="1">
        <f t="shared" si="199"/>
        <v>1.4093178587670044E-6</v>
      </c>
      <c r="F158" s="1">
        <f t="shared" si="199"/>
        <v>2.4951332090443105E-5</v>
      </c>
      <c r="G158" s="1">
        <f t="shared" si="199"/>
        <v>2.5816140776504671E-3</v>
      </c>
      <c r="H158" s="1">
        <f t="shared" si="199"/>
        <v>9.0484612523108822E-5</v>
      </c>
      <c r="J158">
        <f t="shared" si="196"/>
        <v>1</v>
      </c>
    </row>
    <row r="159" spans="1:10" x14ac:dyDescent="0.25">
      <c r="A159" t="s">
        <v>32</v>
      </c>
      <c r="B159" s="1">
        <f t="shared" si="199"/>
        <v>0.85717507504085411</v>
      </c>
      <c r="C159" s="1">
        <f t="shared" si="199"/>
        <v>6.5217378334179552E-2</v>
      </c>
      <c r="D159" s="1">
        <f t="shared" si="199"/>
        <v>7.2078597352046761E-2</v>
      </c>
      <c r="E159" s="1">
        <f t="shared" si="199"/>
        <v>4.13463024294085E-3</v>
      </c>
      <c r="F159" s="1">
        <f t="shared" si="199"/>
        <v>4.2402333530419363E-4</v>
      </c>
      <c r="G159" s="1">
        <f t="shared" si="199"/>
        <v>2.6728922782647923E-4</v>
      </c>
      <c r="H159" s="1">
        <f t="shared" si="199"/>
        <v>7.030064668480813E-4</v>
      </c>
      <c r="J159">
        <f t="shared" si="196"/>
        <v>1</v>
      </c>
    </row>
    <row r="160" spans="1:10" x14ac:dyDescent="0.25">
      <c r="A160" t="s">
        <v>33</v>
      </c>
      <c r="B160" s="1">
        <f t="shared" si="199"/>
        <v>3.1537902721330925E-2</v>
      </c>
      <c r="C160" s="1">
        <f t="shared" si="199"/>
        <v>1.9918614214122141E-2</v>
      </c>
      <c r="D160" s="1">
        <f t="shared" si="199"/>
        <v>0.14044446345921135</v>
      </c>
      <c r="E160" s="1">
        <f t="shared" si="199"/>
        <v>8.6031486128817971E-4</v>
      </c>
      <c r="F160" s="1">
        <f t="shared" si="199"/>
        <v>0.80472767043089299</v>
      </c>
      <c r="G160" s="1">
        <f t="shared" si="199"/>
        <v>4.4565859931594895E-4</v>
      </c>
      <c r="H160" s="1">
        <f t="shared" si="199"/>
        <v>2.0653757138385056E-3</v>
      </c>
      <c r="J160">
        <f t="shared" si="196"/>
        <v>1</v>
      </c>
    </row>
    <row r="161" spans="1:10" x14ac:dyDescent="0.25">
      <c r="A161" t="s">
        <v>34</v>
      </c>
      <c r="B161" s="1">
        <f t="shared" si="199"/>
        <v>8.8619564625446179E-2</v>
      </c>
      <c r="C161" s="1">
        <f t="shared" si="199"/>
        <v>1.7834181047655178E-3</v>
      </c>
      <c r="D161" s="1">
        <f t="shared" si="199"/>
        <v>0.8841703133910056</v>
      </c>
      <c r="E161" s="1">
        <f t="shared" si="199"/>
        <v>2.1491032051117596E-2</v>
      </c>
      <c r="F161" s="1">
        <f t="shared" si="199"/>
        <v>6.242525959141384E-4</v>
      </c>
      <c r="G161" s="1">
        <f t="shared" si="199"/>
        <v>2.7679549133900151E-3</v>
      </c>
      <c r="H161" s="1">
        <f t="shared" si="199"/>
        <v>5.4346431836072245E-4</v>
      </c>
      <c r="J161">
        <f t="shared" si="196"/>
        <v>0.99999999999999978</v>
      </c>
    </row>
    <row r="162" spans="1:10" x14ac:dyDescent="0.25">
      <c r="A162" t="s">
        <v>35</v>
      </c>
      <c r="B162" s="1">
        <f t="shared" si="199"/>
        <v>1.3878614729874981E-3</v>
      </c>
      <c r="C162" s="1">
        <f t="shared" si="199"/>
        <v>3.3796650116759281E-5</v>
      </c>
      <c r="D162" s="1">
        <f t="shared" si="199"/>
        <v>3.6467644166227886E-2</v>
      </c>
      <c r="E162" s="1">
        <f t="shared" si="199"/>
        <v>2.0033676936681406E-4</v>
      </c>
      <c r="F162" s="1">
        <f t="shared" si="199"/>
        <v>0.94979580919095419</v>
      </c>
      <c r="G162" s="1">
        <f t="shared" si="199"/>
        <v>1.0790496724025553E-4</v>
      </c>
      <c r="H162" s="1">
        <f t="shared" si="199"/>
        <v>1.2006646783106577E-2</v>
      </c>
      <c r="J162">
        <f t="shared" si="196"/>
        <v>1</v>
      </c>
    </row>
    <row r="163" spans="1:10" x14ac:dyDescent="0.25">
      <c r="A163" t="s">
        <v>36</v>
      </c>
      <c r="B163" s="1">
        <f t="shared" si="199"/>
        <v>4.5614498024672052E-2</v>
      </c>
      <c r="C163" s="1">
        <f t="shared" si="199"/>
        <v>5.6242277305981053E-4</v>
      </c>
      <c r="D163" s="1">
        <f t="shared" si="199"/>
        <v>0.83288501904418288</v>
      </c>
      <c r="E163" s="1">
        <f t="shared" si="199"/>
        <v>3.6581752501732429E-2</v>
      </c>
      <c r="F163" s="1">
        <f t="shared" si="199"/>
        <v>8.1728142792969985E-2</v>
      </c>
      <c r="G163" s="1">
        <f t="shared" si="199"/>
        <v>2.6179358425410413E-3</v>
      </c>
      <c r="H163" s="1">
        <f t="shared" si="199"/>
        <v>1.0229020841716651E-5</v>
      </c>
      <c r="J163">
        <f t="shared" si="196"/>
        <v>0.99999999999999989</v>
      </c>
    </row>
    <row r="164" spans="1:10" x14ac:dyDescent="0.25">
      <c r="A164" t="s">
        <v>37</v>
      </c>
      <c r="B164" s="1">
        <f t="shared" si="199"/>
        <v>2.2316133407311511E-3</v>
      </c>
      <c r="C164" s="1">
        <f t="shared" si="199"/>
        <v>2.3673016460144258E-4</v>
      </c>
      <c r="D164" s="1">
        <f t="shared" si="199"/>
        <v>2.2131126317736265E-2</v>
      </c>
      <c r="E164" s="1">
        <f t="shared" si="199"/>
        <v>5.1353184144010847E-4</v>
      </c>
      <c r="F164" s="1">
        <f t="shared" si="199"/>
        <v>0.9550904383206954</v>
      </c>
      <c r="G164" s="1">
        <f t="shared" si="199"/>
        <v>6.9662782812403669E-5</v>
      </c>
      <c r="H164" s="1">
        <f t="shared" si="199"/>
        <v>1.9726897231983231E-2</v>
      </c>
      <c r="J164">
        <f t="shared" si="196"/>
        <v>1</v>
      </c>
    </row>
    <row r="165" spans="1:10" x14ac:dyDescent="0.25">
      <c r="A165" t="s">
        <v>38</v>
      </c>
      <c r="B165" s="1">
        <f t="shared" si="199"/>
        <v>0.11324636941422621</v>
      </c>
      <c r="C165" s="1">
        <f t="shared" si="199"/>
        <v>5.1251501071083345E-3</v>
      </c>
      <c r="D165" s="1">
        <f t="shared" si="199"/>
        <v>0.76237421186990251</v>
      </c>
      <c r="E165" s="1">
        <f t="shared" si="199"/>
        <v>2.7834430684676387E-3</v>
      </c>
      <c r="F165" s="1">
        <f t="shared" si="199"/>
        <v>2.4732879836955303E-2</v>
      </c>
      <c r="G165" s="1">
        <f t="shared" si="199"/>
        <v>2.3930380666565931E-3</v>
      </c>
      <c r="H165" s="1">
        <f t="shared" si="199"/>
        <v>8.9344907636683318E-2</v>
      </c>
      <c r="J165">
        <f t="shared" si="196"/>
        <v>0.99999999999999989</v>
      </c>
    </row>
    <row r="166" spans="1:10" x14ac:dyDescent="0.25">
      <c r="A166" t="s">
        <v>39</v>
      </c>
      <c r="B166" s="1">
        <f t="shared" si="199"/>
        <v>0</v>
      </c>
      <c r="C166" s="1">
        <f t="shared" si="199"/>
        <v>0</v>
      </c>
      <c r="D166" s="1">
        <f t="shared" si="199"/>
        <v>0.99687139949086245</v>
      </c>
      <c r="E166" s="1">
        <f t="shared" si="199"/>
        <v>0</v>
      </c>
      <c r="F166" s="1">
        <f t="shared" si="199"/>
        <v>0</v>
      </c>
      <c r="G166" s="1">
        <f t="shared" si="199"/>
        <v>3.1286005091376084E-3</v>
      </c>
      <c r="H166" s="1">
        <f t="shared" si="199"/>
        <v>0</v>
      </c>
      <c r="J166">
        <f t="shared" si="196"/>
        <v>1</v>
      </c>
    </row>
  </sheetData>
  <conditionalFormatting sqref="D128:D166">
    <cfRule type="top10" dxfId="8" priority="4" rank="3"/>
  </conditionalFormatting>
  <conditionalFormatting sqref="C128:C166">
    <cfRule type="top10" dxfId="7" priority="3" rank="3"/>
  </conditionalFormatting>
  <conditionalFormatting sqref="E128:E16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{4FE18481-70B1-4F60-B05E-89444120E03A}</x14:id>
        </ext>
      </extLst>
    </cfRule>
  </conditionalFormatting>
  <conditionalFormatting sqref="D43:D82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{AB0EB160-B6F4-479D-A01D-7B5F1076627E}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E18481-70B1-4F60-B05E-89444120E0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E128:E166</xm:sqref>
        </x14:conditionalFormatting>
        <x14:conditionalFormatting xmlns:xm="http://schemas.microsoft.com/office/excel/2006/main">
          <x14:cfRule type="dataBar" id="{AB0EB160-B6F4-479D-A01D-7B5F107662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D43:D82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workbookViewId="0">
      <selection activeCell="A4" sqref="A4"/>
    </sheetView>
  </sheetViews>
  <sheetFormatPr defaultRowHeight="15" x14ac:dyDescent="0.25"/>
  <cols>
    <col min="1" max="1" width="19" bestFit="1" customWidth="1"/>
    <col min="2" max="2" width="12.5703125" bestFit="1" customWidth="1"/>
    <col min="5" max="5" width="12.5703125" bestFit="1" customWidth="1"/>
  </cols>
  <sheetData>
    <row r="2" spans="1:5" x14ac:dyDescent="0.25">
      <c r="A2" t="s">
        <v>64</v>
      </c>
    </row>
    <row r="3" spans="1:5" x14ac:dyDescent="0.25">
      <c r="A3" t="s">
        <v>0</v>
      </c>
      <c r="B3" t="s">
        <v>65</v>
      </c>
      <c r="C3" t="s">
        <v>66</v>
      </c>
      <c r="E3" t="s">
        <v>67</v>
      </c>
    </row>
    <row r="4" spans="1:5" x14ac:dyDescent="0.25">
      <c r="A4" t="s">
        <v>1</v>
      </c>
      <c r="B4">
        <v>21439</v>
      </c>
      <c r="C4">
        <v>993</v>
      </c>
      <c r="E4" s="1">
        <f>IFERROR(C4/B4,0)</f>
        <v>4.6317458836699472E-2</v>
      </c>
    </row>
    <row r="5" spans="1:5" x14ac:dyDescent="0.25">
      <c r="A5" t="s">
        <v>2</v>
      </c>
      <c r="B5">
        <v>299</v>
      </c>
      <c r="C5">
        <v>1.1599999999999999</v>
      </c>
      <c r="E5" s="1">
        <f t="shared" ref="E5:E42" si="0">IFERROR(C5/B5,0)</f>
        <v>3.8795986622073577E-3</v>
      </c>
    </row>
    <row r="6" spans="1:5" x14ac:dyDescent="0.25">
      <c r="A6" t="s">
        <v>3</v>
      </c>
      <c r="B6">
        <v>17243</v>
      </c>
      <c r="C6">
        <v>215</v>
      </c>
      <c r="E6" s="1">
        <f t="shared" si="0"/>
        <v>1.2468827930174564E-2</v>
      </c>
    </row>
    <row r="7" spans="1:5" x14ac:dyDescent="0.25">
      <c r="A7" t="s">
        <v>4</v>
      </c>
      <c r="B7">
        <v>1480</v>
      </c>
      <c r="C7">
        <v>45.5</v>
      </c>
      <c r="E7" s="1">
        <f t="shared" si="0"/>
        <v>3.0743243243243245E-2</v>
      </c>
    </row>
    <row r="8" spans="1:5" x14ac:dyDescent="0.25">
      <c r="A8" t="s">
        <v>5</v>
      </c>
      <c r="B8">
        <v>5232</v>
      </c>
      <c r="C8">
        <v>949</v>
      </c>
      <c r="E8" s="1">
        <f t="shared" si="0"/>
        <v>0.18138379204892965</v>
      </c>
    </row>
    <row r="9" spans="1:5" x14ac:dyDescent="0.25">
      <c r="A9" t="s">
        <v>6</v>
      </c>
      <c r="B9">
        <v>21312</v>
      </c>
      <c r="C9">
        <v>150</v>
      </c>
      <c r="E9" s="1">
        <f t="shared" si="0"/>
        <v>7.0382882882882884E-3</v>
      </c>
    </row>
    <row r="10" spans="1:5" x14ac:dyDescent="0.25">
      <c r="A10" t="s">
        <v>7</v>
      </c>
      <c r="B10">
        <v>5139</v>
      </c>
      <c r="C10">
        <v>179</v>
      </c>
      <c r="E10" s="1">
        <f t="shared" si="0"/>
        <v>3.4831679315041837E-2</v>
      </c>
    </row>
    <row r="11" spans="1:5" x14ac:dyDescent="0.25">
      <c r="A11" t="s">
        <v>8</v>
      </c>
      <c r="B11">
        <v>605</v>
      </c>
      <c r="C11">
        <v>90.3</v>
      </c>
      <c r="E11" s="1">
        <f t="shared" si="0"/>
        <v>0.14925619834710743</v>
      </c>
    </row>
    <row r="12" spans="1:5" x14ac:dyDescent="0.25">
      <c r="A12" t="s">
        <v>9</v>
      </c>
      <c r="B12">
        <v>5327</v>
      </c>
      <c r="C12">
        <v>1047</v>
      </c>
      <c r="E12" s="1">
        <f t="shared" si="0"/>
        <v>0.19654589825417684</v>
      </c>
    </row>
    <row r="13" spans="1:5" x14ac:dyDescent="0.25">
      <c r="A13" t="s">
        <v>10</v>
      </c>
      <c r="B13">
        <v>934</v>
      </c>
      <c r="C13">
        <v>20.5</v>
      </c>
      <c r="E13" s="1">
        <f t="shared" si="0"/>
        <v>2.1948608137044967E-2</v>
      </c>
    </row>
    <row r="14" spans="1:5" x14ac:dyDescent="0.25">
      <c r="A14" t="s">
        <v>11</v>
      </c>
      <c r="B14">
        <v>2250</v>
      </c>
      <c r="C14">
        <v>130</v>
      </c>
      <c r="E14" s="1">
        <f t="shared" si="0"/>
        <v>5.7777777777777775E-2</v>
      </c>
    </row>
    <row r="15" spans="1:5" x14ac:dyDescent="0.25">
      <c r="A15" t="s">
        <v>12</v>
      </c>
      <c r="B15">
        <v>2688</v>
      </c>
      <c r="C15">
        <v>1439</v>
      </c>
      <c r="E15" s="1">
        <f t="shared" si="0"/>
        <v>0.53534226190476186</v>
      </c>
    </row>
    <row r="16" spans="1:5" x14ac:dyDescent="0.25">
      <c r="A16" t="s">
        <v>13</v>
      </c>
      <c r="B16">
        <v>4780</v>
      </c>
      <c r="C16">
        <v>1710</v>
      </c>
      <c r="E16" s="1">
        <f t="shared" si="0"/>
        <v>0.35774058577405859</v>
      </c>
    </row>
    <row r="17" spans="1:5" x14ac:dyDescent="0.25">
      <c r="A17" t="s">
        <v>14</v>
      </c>
      <c r="B17">
        <v>3166</v>
      </c>
      <c r="C17">
        <v>976</v>
      </c>
      <c r="E17" s="1">
        <f t="shared" si="0"/>
        <v>0.30827542640555905</v>
      </c>
    </row>
    <row r="18" spans="1:5" x14ac:dyDescent="0.25">
      <c r="A18" t="s">
        <v>15</v>
      </c>
      <c r="B18">
        <v>3184</v>
      </c>
      <c r="C18">
        <v>351</v>
      </c>
      <c r="E18" s="1">
        <f t="shared" si="0"/>
        <v>0.11023869346733668</v>
      </c>
    </row>
    <row r="19" spans="1:5" x14ac:dyDescent="0.25">
      <c r="A19" t="s">
        <v>16</v>
      </c>
      <c r="B19">
        <v>3618</v>
      </c>
      <c r="C19">
        <v>1254</v>
      </c>
      <c r="E19" s="1">
        <f t="shared" si="0"/>
        <v>0.34660033167495852</v>
      </c>
    </row>
    <row r="20" spans="1:5" x14ac:dyDescent="0.25">
      <c r="A20" t="s">
        <v>17</v>
      </c>
      <c r="B20">
        <v>26719</v>
      </c>
      <c r="C20">
        <v>20244</v>
      </c>
      <c r="E20" s="1">
        <f t="shared" si="0"/>
        <v>0.75766308619334555</v>
      </c>
    </row>
    <row r="21" spans="1:5" x14ac:dyDescent="0.25">
      <c r="A21" t="s">
        <v>18</v>
      </c>
      <c r="B21">
        <v>19779</v>
      </c>
      <c r="C21">
        <v>12565</v>
      </c>
      <c r="E21" s="1">
        <f t="shared" si="0"/>
        <v>0.63526973052227109</v>
      </c>
    </row>
    <row r="22" spans="1:5" x14ac:dyDescent="0.25">
      <c r="A22" t="s">
        <v>19</v>
      </c>
      <c r="B22">
        <v>7432</v>
      </c>
      <c r="C22">
        <v>1431</v>
      </c>
      <c r="E22" s="1">
        <f t="shared" si="0"/>
        <v>0.19254574811625402</v>
      </c>
    </row>
    <row r="23" spans="1:5" x14ac:dyDescent="0.25">
      <c r="A23" t="s">
        <v>20</v>
      </c>
      <c r="B23">
        <v>10860</v>
      </c>
      <c r="C23">
        <v>4041</v>
      </c>
      <c r="E23" s="1">
        <f t="shared" si="0"/>
        <v>0.37209944751381213</v>
      </c>
    </row>
    <row r="24" spans="1:5" x14ac:dyDescent="0.25">
      <c r="A24" t="s">
        <v>21</v>
      </c>
      <c r="B24">
        <v>9204</v>
      </c>
      <c r="C24">
        <v>8999</v>
      </c>
      <c r="E24" s="1">
        <f t="shared" si="0"/>
        <v>0.97772707518470225</v>
      </c>
    </row>
    <row r="25" spans="1:5" x14ac:dyDescent="0.25">
      <c r="A25" t="s">
        <v>22</v>
      </c>
      <c r="B25">
        <v>3962</v>
      </c>
      <c r="C25">
        <v>1172</v>
      </c>
      <c r="E25" s="1">
        <f t="shared" si="0"/>
        <v>0.29581019687026755</v>
      </c>
    </row>
    <row r="26" spans="1:5" x14ac:dyDescent="0.25">
      <c r="A26" t="s">
        <v>23</v>
      </c>
      <c r="B26">
        <v>10143</v>
      </c>
      <c r="C26">
        <v>513</v>
      </c>
      <c r="E26" s="1">
        <f t="shared" si="0"/>
        <v>5.0576752440106475E-2</v>
      </c>
    </row>
    <row r="27" spans="1:5" x14ac:dyDescent="0.25">
      <c r="A27" t="s">
        <v>24</v>
      </c>
      <c r="B27">
        <v>4992</v>
      </c>
      <c r="C27">
        <v>93.7</v>
      </c>
      <c r="E27" s="1">
        <f t="shared" si="0"/>
        <v>1.8770032051282051E-2</v>
      </c>
    </row>
    <row r="28" spans="1:5" x14ac:dyDescent="0.25">
      <c r="A28" t="s">
        <v>25</v>
      </c>
      <c r="B28">
        <v>312</v>
      </c>
      <c r="C28">
        <v>9.66</v>
      </c>
      <c r="E28" s="1">
        <f t="shared" si="0"/>
        <v>3.096153846153846E-2</v>
      </c>
    </row>
    <row r="29" spans="1:5" x14ac:dyDescent="0.25">
      <c r="A29" t="s">
        <v>26</v>
      </c>
      <c r="B29">
        <v>23046</v>
      </c>
      <c r="C29">
        <v>205</v>
      </c>
      <c r="E29" s="1">
        <f t="shared" si="0"/>
        <v>8.8952529723162373E-3</v>
      </c>
    </row>
    <row r="30" spans="1:5" x14ac:dyDescent="0.25">
      <c r="A30" s="3" t="s">
        <v>27</v>
      </c>
      <c r="B30" s="3">
        <v>13905</v>
      </c>
      <c r="C30">
        <v>832</v>
      </c>
      <c r="E30" s="1">
        <f t="shared" si="0"/>
        <v>5.9834591873426823E-2</v>
      </c>
    </row>
    <row r="31" spans="1:5" x14ac:dyDescent="0.25">
      <c r="A31" t="s">
        <v>28</v>
      </c>
      <c r="B31">
        <v>1733</v>
      </c>
      <c r="C31">
        <v>75.400000000000006</v>
      </c>
      <c r="E31" s="1">
        <f t="shared" si="0"/>
        <v>4.3508366993652632E-2</v>
      </c>
    </row>
    <row r="32" spans="1:5" x14ac:dyDescent="0.25">
      <c r="A32" t="s">
        <v>29</v>
      </c>
      <c r="B32">
        <v>6253</v>
      </c>
      <c r="C32">
        <v>637</v>
      </c>
      <c r="E32" s="1">
        <f t="shared" si="0"/>
        <v>0.10187110187110188</v>
      </c>
    </row>
    <row r="33" spans="1:5" x14ac:dyDescent="0.25">
      <c r="A33" t="s">
        <v>30</v>
      </c>
      <c r="B33">
        <v>21497</v>
      </c>
      <c r="C33">
        <v>1597</v>
      </c>
      <c r="E33" s="1">
        <f t="shared" si="0"/>
        <v>7.4289435735218873E-2</v>
      </c>
    </row>
    <row r="34" spans="1:5" x14ac:dyDescent="0.25">
      <c r="A34" t="s">
        <v>31</v>
      </c>
      <c r="B34">
        <v>5622</v>
      </c>
      <c r="C34">
        <v>165</v>
      </c>
      <c r="E34" s="1">
        <f t="shared" si="0"/>
        <v>2.934898612593383E-2</v>
      </c>
    </row>
    <row r="35" spans="1:5" x14ac:dyDescent="0.25">
      <c r="A35" t="s">
        <v>32</v>
      </c>
      <c r="B35">
        <v>15365</v>
      </c>
      <c r="C35">
        <v>998</v>
      </c>
      <c r="E35" s="1">
        <f t="shared" si="0"/>
        <v>6.4952814838919626E-2</v>
      </c>
    </row>
    <row r="36" spans="1:5" x14ac:dyDescent="0.25">
      <c r="A36" t="s">
        <v>33</v>
      </c>
      <c r="B36">
        <v>817</v>
      </c>
      <c r="C36">
        <v>3.18</v>
      </c>
      <c r="E36" s="1">
        <f t="shared" si="0"/>
        <v>3.8922888616891066E-3</v>
      </c>
    </row>
    <row r="37" spans="1:5" x14ac:dyDescent="0.25">
      <c r="A37" t="s">
        <v>34</v>
      </c>
      <c r="B37">
        <v>406</v>
      </c>
      <c r="C37">
        <v>12.2</v>
      </c>
      <c r="E37" s="1">
        <f t="shared" si="0"/>
        <v>3.0049261083743839E-2</v>
      </c>
    </row>
    <row r="38" spans="1:5" x14ac:dyDescent="0.25">
      <c r="A38" t="s">
        <v>35</v>
      </c>
      <c r="B38">
        <v>34.1</v>
      </c>
      <c r="C38">
        <v>1.6E-2</v>
      </c>
      <c r="E38" s="1">
        <f t="shared" si="0"/>
        <v>4.6920821114369501E-4</v>
      </c>
    </row>
    <row r="39" spans="1:5" x14ac:dyDescent="0.25">
      <c r="A39" t="s">
        <v>36</v>
      </c>
      <c r="B39">
        <v>283</v>
      </c>
      <c r="C39">
        <v>19.899999999999999</v>
      </c>
      <c r="E39" s="1">
        <f t="shared" si="0"/>
        <v>7.0318021201413422E-2</v>
      </c>
    </row>
    <row r="40" spans="1:5" x14ac:dyDescent="0.25">
      <c r="A40" t="s">
        <v>37</v>
      </c>
      <c r="B40">
        <v>36.200000000000003</v>
      </c>
      <c r="C40">
        <v>1E-3</v>
      </c>
      <c r="E40" s="1">
        <f t="shared" si="0"/>
        <v>2.7624309392265193E-5</v>
      </c>
    </row>
    <row r="41" spans="1:5" x14ac:dyDescent="0.25">
      <c r="A41" t="s">
        <v>38</v>
      </c>
      <c r="B41">
        <v>1644</v>
      </c>
      <c r="C41">
        <v>77.599999999999994</v>
      </c>
      <c r="E41" s="1">
        <f t="shared" si="0"/>
        <v>4.720194647201946E-2</v>
      </c>
    </row>
    <row r="42" spans="1:5" x14ac:dyDescent="0.25">
      <c r="A42" t="s">
        <v>39</v>
      </c>
      <c r="B42">
        <v>0</v>
      </c>
      <c r="C42">
        <v>0</v>
      </c>
      <c r="E42" s="1">
        <f t="shared" si="0"/>
        <v>0</v>
      </c>
    </row>
  </sheetData>
  <conditionalFormatting sqref="E4:E42">
    <cfRule type="top10" dxfId="6" priority="1" rank="3"/>
  </conditionalFormatting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opLeftCell="E30" workbookViewId="0">
      <selection activeCell="V44" sqref="V44"/>
    </sheetView>
  </sheetViews>
  <sheetFormatPr defaultRowHeight="15" x14ac:dyDescent="0.25"/>
  <cols>
    <col min="1" max="1" width="19" bestFit="1" customWidth="1"/>
    <col min="9" max="9" width="19" bestFit="1" customWidth="1"/>
  </cols>
  <sheetData>
    <row r="1" spans="1:22" x14ac:dyDescent="0.25">
      <c r="A1" t="s">
        <v>56</v>
      </c>
      <c r="I1" t="s">
        <v>60</v>
      </c>
      <c r="Q1" t="s">
        <v>62</v>
      </c>
    </row>
    <row r="2" spans="1:22" x14ac:dyDescent="0.25">
      <c r="A2" t="s">
        <v>68</v>
      </c>
      <c r="B2" t="s">
        <v>52</v>
      </c>
      <c r="C2" t="s">
        <v>50</v>
      </c>
      <c r="D2" t="s">
        <v>51</v>
      </c>
      <c r="E2" t="s">
        <v>53</v>
      </c>
      <c r="F2" t="s">
        <v>54</v>
      </c>
      <c r="G2" t="s">
        <v>55</v>
      </c>
      <c r="I2" t="s">
        <v>68</v>
      </c>
      <c r="J2" t="s">
        <v>52</v>
      </c>
      <c r="K2" t="s">
        <v>50</v>
      </c>
      <c r="L2" t="s">
        <v>51</v>
      </c>
      <c r="M2" t="s">
        <v>53</v>
      </c>
      <c r="N2" t="s">
        <v>54</v>
      </c>
      <c r="O2" t="s">
        <v>55</v>
      </c>
      <c r="Q2" t="s">
        <v>52</v>
      </c>
      <c r="R2" t="s">
        <v>50</v>
      </c>
      <c r="S2" t="s">
        <v>51</v>
      </c>
      <c r="T2" t="s">
        <v>53</v>
      </c>
      <c r="U2" t="s">
        <v>54</v>
      </c>
      <c r="V2" t="s">
        <v>55</v>
      </c>
    </row>
    <row r="3" spans="1:22" x14ac:dyDescent="0.25">
      <c r="A3" t="s">
        <v>1</v>
      </c>
      <c r="B3">
        <v>69.599999999999994</v>
      </c>
      <c r="C3">
        <v>10615</v>
      </c>
      <c r="D3">
        <v>1585</v>
      </c>
      <c r="E3">
        <v>80.3</v>
      </c>
      <c r="F3">
        <v>-414</v>
      </c>
      <c r="G3">
        <v>9.7000000000000003E-2</v>
      </c>
      <c r="I3" t="s">
        <v>1</v>
      </c>
      <c r="J3">
        <v>3.24</v>
      </c>
      <c r="K3">
        <v>495</v>
      </c>
      <c r="L3">
        <v>0</v>
      </c>
      <c r="M3">
        <v>3.75</v>
      </c>
      <c r="N3">
        <v>0</v>
      </c>
      <c r="O3">
        <v>5.0000000000000001E-3</v>
      </c>
      <c r="Q3" s="1">
        <f>IFERROR(J3/B3,0)</f>
        <v>4.6551724137931044E-2</v>
      </c>
      <c r="R3" s="1">
        <f t="shared" ref="R3:V3" si="0">IFERROR(K3/C3,0)</f>
        <v>4.6632124352331605E-2</v>
      </c>
      <c r="S3" s="1">
        <f t="shared" si="0"/>
        <v>0</v>
      </c>
      <c r="T3" s="1">
        <f t="shared" si="0"/>
        <v>4.6699875466998754E-2</v>
      </c>
      <c r="U3" s="1">
        <f t="shared" si="0"/>
        <v>0</v>
      </c>
      <c r="V3" s="1">
        <f t="shared" si="0"/>
        <v>5.1546391752577317E-2</v>
      </c>
    </row>
    <row r="4" spans="1:22" x14ac:dyDescent="0.25">
      <c r="A4" t="s">
        <v>2</v>
      </c>
      <c r="B4">
        <v>22.3</v>
      </c>
      <c r="C4">
        <v>2115</v>
      </c>
      <c r="D4">
        <v>595</v>
      </c>
      <c r="E4">
        <v>0.34100000000000003</v>
      </c>
      <c r="F4">
        <v>7.09</v>
      </c>
      <c r="G4">
        <v>1.6E-2</v>
      </c>
      <c r="I4" t="s">
        <v>2</v>
      </c>
      <c r="J4">
        <v>8.6999999999999994E-2</v>
      </c>
      <c r="K4">
        <v>7.6</v>
      </c>
      <c r="L4">
        <v>0</v>
      </c>
      <c r="M4">
        <v>1E-3</v>
      </c>
      <c r="N4">
        <v>0</v>
      </c>
      <c r="O4">
        <v>0</v>
      </c>
      <c r="Q4" s="1">
        <f t="shared" ref="Q4:Q41" si="1">IFERROR(J4/B4,0)</f>
        <v>3.9013452914798204E-3</v>
      </c>
      <c r="R4" s="1">
        <f t="shared" ref="R4:R41" si="2">IFERROR(K4/C4,0)</f>
        <v>3.5933806146572103E-3</v>
      </c>
      <c r="S4" s="1">
        <f t="shared" ref="S4:S41" si="3">IFERROR(L4/D4,0)</f>
        <v>0</v>
      </c>
      <c r="T4" s="1">
        <f t="shared" ref="T4:T41" si="4">IFERROR(M4/E4,0)</f>
        <v>2.9325513196480938E-3</v>
      </c>
      <c r="U4" s="1">
        <f t="shared" ref="U4:U41" si="5">IFERROR(N4/F4,0)</f>
        <v>0</v>
      </c>
      <c r="V4" s="1">
        <f t="shared" ref="V4:V41" si="6">IFERROR(O4/G4,0)</f>
        <v>0</v>
      </c>
    </row>
    <row r="5" spans="1:22" x14ac:dyDescent="0.25">
      <c r="A5" t="s">
        <v>3</v>
      </c>
      <c r="B5">
        <v>955</v>
      </c>
      <c r="C5">
        <v>2644</v>
      </c>
      <c r="D5">
        <v>150</v>
      </c>
      <c r="E5">
        <v>21.9</v>
      </c>
      <c r="F5">
        <v>375</v>
      </c>
      <c r="G5">
        <v>0.61799999999999999</v>
      </c>
      <c r="I5" t="s">
        <v>3</v>
      </c>
      <c r="J5">
        <v>14.5</v>
      </c>
      <c r="K5">
        <v>41.6</v>
      </c>
      <c r="L5">
        <v>0</v>
      </c>
      <c r="M5">
        <v>0.34300000000000003</v>
      </c>
      <c r="N5">
        <v>0</v>
      </c>
      <c r="O5">
        <v>0.01</v>
      </c>
      <c r="Q5" s="1">
        <f t="shared" si="1"/>
        <v>1.5183246073298429E-2</v>
      </c>
      <c r="R5" s="1">
        <f t="shared" si="2"/>
        <v>1.573373676248109E-2</v>
      </c>
      <c r="S5" s="1">
        <f t="shared" si="3"/>
        <v>0</v>
      </c>
      <c r="T5" s="1">
        <f t="shared" si="4"/>
        <v>1.5662100456621007E-2</v>
      </c>
      <c r="U5" s="1">
        <f t="shared" si="5"/>
        <v>0</v>
      </c>
      <c r="V5" s="1">
        <f t="shared" si="6"/>
        <v>1.6181229773462785E-2</v>
      </c>
    </row>
    <row r="6" spans="1:22" x14ac:dyDescent="0.25">
      <c r="A6" t="s">
        <v>4</v>
      </c>
      <c r="B6">
        <v>50.6</v>
      </c>
      <c r="C6">
        <v>170</v>
      </c>
      <c r="D6">
        <v>182</v>
      </c>
      <c r="E6">
        <v>7.1999999999999995E-2</v>
      </c>
      <c r="F6">
        <v>21.5</v>
      </c>
      <c r="G6">
        <v>3.0000000000000001E-3</v>
      </c>
      <c r="I6" t="s">
        <v>4</v>
      </c>
      <c r="J6">
        <v>1.56</v>
      </c>
      <c r="K6">
        <v>5.23</v>
      </c>
      <c r="L6">
        <v>0</v>
      </c>
      <c r="M6">
        <v>2E-3</v>
      </c>
      <c r="N6">
        <v>0</v>
      </c>
      <c r="O6">
        <v>0</v>
      </c>
      <c r="Q6" s="1">
        <f t="shared" si="1"/>
        <v>3.0830039525691699E-2</v>
      </c>
      <c r="R6" s="1">
        <f t="shared" si="2"/>
        <v>3.0764705882352944E-2</v>
      </c>
      <c r="S6" s="1">
        <f t="shared" si="3"/>
        <v>0</v>
      </c>
      <c r="T6" s="1">
        <f t="shared" si="4"/>
        <v>2.777777777777778E-2</v>
      </c>
      <c r="U6" s="1">
        <f t="shared" si="5"/>
        <v>0</v>
      </c>
      <c r="V6" s="1">
        <f t="shared" si="6"/>
        <v>0</v>
      </c>
    </row>
    <row r="7" spans="1:22" x14ac:dyDescent="0.25">
      <c r="A7" t="s">
        <v>5</v>
      </c>
      <c r="B7">
        <v>120</v>
      </c>
      <c r="C7">
        <v>214</v>
      </c>
      <c r="D7">
        <v>11604</v>
      </c>
      <c r="E7">
        <v>0.48199999999999998</v>
      </c>
      <c r="F7">
        <v>-48.9</v>
      </c>
      <c r="G7">
        <v>0.83</v>
      </c>
      <c r="I7" t="s">
        <v>5</v>
      </c>
      <c r="J7">
        <v>20.399999999999999</v>
      </c>
      <c r="K7">
        <v>36.5</v>
      </c>
      <c r="L7">
        <v>0</v>
      </c>
      <c r="M7">
        <v>8.1000000000000003E-2</v>
      </c>
      <c r="N7">
        <v>0</v>
      </c>
      <c r="O7">
        <v>0.14099999999999999</v>
      </c>
      <c r="Q7" s="1">
        <f t="shared" si="1"/>
        <v>0.16999999999999998</v>
      </c>
      <c r="R7" s="1">
        <f t="shared" si="2"/>
        <v>0.17056074766355139</v>
      </c>
      <c r="S7" s="1">
        <f t="shared" si="3"/>
        <v>0</v>
      </c>
      <c r="T7" s="1">
        <f t="shared" si="4"/>
        <v>0.16804979253112035</v>
      </c>
      <c r="U7" s="1">
        <f t="shared" si="5"/>
        <v>0</v>
      </c>
      <c r="V7" s="1">
        <f t="shared" si="6"/>
        <v>0.16987951807228915</v>
      </c>
    </row>
    <row r="8" spans="1:22" x14ac:dyDescent="0.25">
      <c r="A8" t="s">
        <v>6</v>
      </c>
      <c r="B8">
        <v>160</v>
      </c>
      <c r="C8">
        <v>29.3</v>
      </c>
      <c r="D8">
        <v>17986</v>
      </c>
      <c r="E8">
        <v>0.16900000000000001</v>
      </c>
      <c r="F8">
        <v>11</v>
      </c>
      <c r="G8">
        <v>0.29099999999999998</v>
      </c>
      <c r="I8" t="s">
        <v>6</v>
      </c>
      <c r="J8">
        <v>1.19</v>
      </c>
      <c r="K8">
        <v>0.21299999999999999</v>
      </c>
      <c r="L8">
        <v>0</v>
      </c>
      <c r="M8">
        <v>1E-3</v>
      </c>
      <c r="N8">
        <v>0</v>
      </c>
      <c r="O8">
        <v>2E-3</v>
      </c>
      <c r="Q8" s="1">
        <f t="shared" si="1"/>
        <v>7.4374999999999997E-3</v>
      </c>
      <c r="R8" s="1">
        <f t="shared" si="2"/>
        <v>7.2696245733788389E-3</v>
      </c>
      <c r="S8" s="1">
        <f t="shared" si="3"/>
        <v>0</v>
      </c>
      <c r="T8" s="1">
        <f t="shared" si="4"/>
        <v>5.9171597633136093E-3</v>
      </c>
      <c r="U8" s="1">
        <f t="shared" si="5"/>
        <v>0</v>
      </c>
      <c r="V8" s="1">
        <f t="shared" si="6"/>
        <v>6.8728522336769767E-3</v>
      </c>
    </row>
    <row r="9" spans="1:22" x14ac:dyDescent="0.25">
      <c r="A9" t="s">
        <v>7</v>
      </c>
      <c r="B9">
        <v>31.2</v>
      </c>
      <c r="C9">
        <v>14433</v>
      </c>
      <c r="D9">
        <v>1577</v>
      </c>
      <c r="E9">
        <v>26.6</v>
      </c>
      <c r="F9">
        <v>97.2</v>
      </c>
      <c r="G9">
        <v>0.185</v>
      </c>
      <c r="I9" t="s">
        <v>7</v>
      </c>
      <c r="J9">
        <v>1.0900000000000001</v>
      </c>
      <c r="K9">
        <v>503</v>
      </c>
      <c r="L9">
        <v>0</v>
      </c>
      <c r="M9">
        <v>0.92500000000000004</v>
      </c>
      <c r="N9">
        <v>0</v>
      </c>
      <c r="O9">
        <v>6.0000000000000001E-3</v>
      </c>
      <c r="Q9" s="1">
        <f t="shared" si="1"/>
        <v>3.4935897435897437E-2</v>
      </c>
      <c r="R9" s="1">
        <f t="shared" si="2"/>
        <v>3.4850689392364721E-2</v>
      </c>
      <c r="S9" s="1">
        <f t="shared" si="3"/>
        <v>0</v>
      </c>
      <c r="T9" s="1">
        <f t="shared" si="4"/>
        <v>3.4774436090225562E-2</v>
      </c>
      <c r="U9" s="1">
        <f t="shared" si="5"/>
        <v>0</v>
      </c>
      <c r="V9" s="1">
        <f t="shared" si="6"/>
        <v>3.2432432432432434E-2</v>
      </c>
    </row>
    <row r="10" spans="1:22" x14ac:dyDescent="0.25">
      <c r="A10" t="s">
        <v>8</v>
      </c>
      <c r="B10">
        <v>2.11</v>
      </c>
      <c r="C10">
        <v>3375</v>
      </c>
      <c r="D10">
        <v>179</v>
      </c>
      <c r="E10">
        <v>268</v>
      </c>
      <c r="F10">
        <v>30</v>
      </c>
      <c r="G10">
        <v>10.7</v>
      </c>
      <c r="I10" t="s">
        <v>8</v>
      </c>
      <c r="J10">
        <v>0.315</v>
      </c>
      <c r="K10">
        <v>503</v>
      </c>
      <c r="L10">
        <v>0</v>
      </c>
      <c r="M10">
        <v>40</v>
      </c>
      <c r="N10">
        <v>0</v>
      </c>
      <c r="O10">
        <v>1.6</v>
      </c>
      <c r="Q10" s="1">
        <f t="shared" si="1"/>
        <v>0.14928909952606637</v>
      </c>
      <c r="R10" s="1">
        <f t="shared" si="2"/>
        <v>0.14903703703703702</v>
      </c>
      <c r="S10" s="1">
        <f t="shared" si="3"/>
        <v>0</v>
      </c>
      <c r="T10" s="1">
        <f t="shared" si="4"/>
        <v>0.14925373134328357</v>
      </c>
      <c r="U10" s="1">
        <f t="shared" si="5"/>
        <v>0</v>
      </c>
      <c r="V10" s="1">
        <f t="shared" si="6"/>
        <v>0.14953271028037385</v>
      </c>
    </row>
    <row r="11" spans="1:22" x14ac:dyDescent="0.25">
      <c r="A11" t="s">
        <v>9</v>
      </c>
      <c r="B11">
        <v>43.3</v>
      </c>
      <c r="C11">
        <v>8889</v>
      </c>
      <c r="D11">
        <v>2334</v>
      </c>
      <c r="E11">
        <v>255</v>
      </c>
      <c r="F11">
        <v>-725</v>
      </c>
      <c r="G11">
        <v>10</v>
      </c>
      <c r="I11" t="s">
        <v>9</v>
      </c>
      <c r="J11">
        <v>8.51</v>
      </c>
      <c r="K11">
        <v>1746</v>
      </c>
      <c r="L11">
        <v>0</v>
      </c>
      <c r="M11">
        <v>50.1</v>
      </c>
      <c r="N11">
        <v>0</v>
      </c>
      <c r="O11">
        <v>1.97</v>
      </c>
      <c r="Q11" s="1">
        <f t="shared" si="1"/>
        <v>0.19653579676674365</v>
      </c>
      <c r="R11" s="1">
        <f t="shared" si="2"/>
        <v>0.19642254471819101</v>
      </c>
      <c r="S11" s="1">
        <f t="shared" si="3"/>
        <v>0</v>
      </c>
      <c r="T11" s="1">
        <f t="shared" si="4"/>
        <v>0.19647058823529412</v>
      </c>
      <c r="U11" s="1">
        <f t="shared" si="5"/>
        <v>0</v>
      </c>
      <c r="V11" s="1">
        <f t="shared" si="6"/>
        <v>0.19700000000000001</v>
      </c>
    </row>
    <row r="12" spans="1:22" x14ac:dyDescent="0.25">
      <c r="A12" t="s">
        <v>10</v>
      </c>
      <c r="B12">
        <v>0</v>
      </c>
      <c r="C12">
        <v>1533</v>
      </c>
      <c r="D12">
        <v>319</v>
      </c>
      <c r="E12">
        <v>10.9</v>
      </c>
      <c r="F12">
        <v>236</v>
      </c>
      <c r="G12">
        <v>0</v>
      </c>
      <c r="I12" t="s">
        <v>10</v>
      </c>
      <c r="J12">
        <v>0</v>
      </c>
      <c r="K12">
        <v>33.700000000000003</v>
      </c>
      <c r="L12">
        <v>0</v>
      </c>
      <c r="M12">
        <v>0.24</v>
      </c>
      <c r="N12">
        <v>0</v>
      </c>
      <c r="O12">
        <v>0</v>
      </c>
      <c r="Q12" s="1">
        <f t="shared" si="1"/>
        <v>0</v>
      </c>
      <c r="R12" s="1">
        <f t="shared" si="2"/>
        <v>2.1983039791258971E-2</v>
      </c>
      <c r="S12" s="1">
        <f t="shared" si="3"/>
        <v>0</v>
      </c>
      <c r="T12" s="1">
        <f t="shared" si="4"/>
        <v>2.2018348623853209E-2</v>
      </c>
      <c r="U12" s="1">
        <f t="shared" si="5"/>
        <v>0</v>
      </c>
      <c r="V12" s="1">
        <f t="shared" si="6"/>
        <v>0</v>
      </c>
    </row>
    <row r="13" spans="1:22" x14ac:dyDescent="0.25">
      <c r="A13" t="s">
        <v>11</v>
      </c>
      <c r="B13">
        <v>0</v>
      </c>
      <c r="C13">
        <v>3702</v>
      </c>
      <c r="D13">
        <v>7961</v>
      </c>
      <c r="E13">
        <v>12.5</v>
      </c>
      <c r="F13">
        <v>-119</v>
      </c>
      <c r="G13">
        <v>0</v>
      </c>
      <c r="I13" t="s">
        <v>11</v>
      </c>
      <c r="J13">
        <v>0</v>
      </c>
      <c r="K13">
        <v>215</v>
      </c>
      <c r="L13">
        <v>0</v>
      </c>
      <c r="M13">
        <v>0.72399999999999998</v>
      </c>
      <c r="N13">
        <v>0</v>
      </c>
      <c r="O13">
        <v>0</v>
      </c>
      <c r="Q13" s="1">
        <f t="shared" si="1"/>
        <v>0</v>
      </c>
      <c r="R13" s="1">
        <f t="shared" si="2"/>
        <v>5.8076715289032958E-2</v>
      </c>
      <c r="S13" s="1">
        <f t="shared" si="3"/>
        <v>0</v>
      </c>
      <c r="T13" s="1">
        <f t="shared" si="4"/>
        <v>5.7919999999999999E-2</v>
      </c>
      <c r="U13" s="1">
        <f t="shared" si="5"/>
        <v>0</v>
      </c>
      <c r="V13" s="1">
        <f t="shared" si="6"/>
        <v>0</v>
      </c>
    </row>
    <row r="14" spans="1:22" x14ac:dyDescent="0.25">
      <c r="A14" t="s">
        <v>12</v>
      </c>
      <c r="B14">
        <v>0</v>
      </c>
      <c r="C14">
        <v>5294</v>
      </c>
      <c r="D14">
        <v>243</v>
      </c>
      <c r="E14">
        <v>177</v>
      </c>
      <c r="F14">
        <v>-55</v>
      </c>
      <c r="G14">
        <v>0</v>
      </c>
      <c r="I14" t="s">
        <v>12</v>
      </c>
      <c r="J14">
        <v>0</v>
      </c>
      <c r="K14">
        <v>2834</v>
      </c>
      <c r="L14">
        <v>0</v>
      </c>
      <c r="M14">
        <v>94.7</v>
      </c>
      <c r="N14">
        <v>0</v>
      </c>
      <c r="O14">
        <v>0</v>
      </c>
      <c r="Q14" s="1">
        <f t="shared" si="1"/>
        <v>0</v>
      </c>
      <c r="R14" s="1">
        <f t="shared" si="2"/>
        <v>0.53532300717793724</v>
      </c>
      <c r="S14" s="1">
        <f t="shared" si="3"/>
        <v>0</v>
      </c>
      <c r="T14" s="1">
        <f t="shared" si="4"/>
        <v>0.53502824858757059</v>
      </c>
      <c r="U14" s="1">
        <f t="shared" si="5"/>
        <v>0</v>
      </c>
      <c r="V14" s="1">
        <f t="shared" si="6"/>
        <v>0</v>
      </c>
    </row>
    <row r="15" spans="1:22" x14ac:dyDescent="0.25">
      <c r="A15" t="s">
        <v>13</v>
      </c>
      <c r="B15">
        <v>0.48299999999999998</v>
      </c>
      <c r="C15">
        <v>6049</v>
      </c>
      <c r="D15">
        <v>179</v>
      </c>
      <c r="E15">
        <v>37.9</v>
      </c>
      <c r="F15">
        <v>132</v>
      </c>
      <c r="G15">
        <v>8.9999999999999993E-3</v>
      </c>
      <c r="I15" t="s">
        <v>13</v>
      </c>
      <c r="J15">
        <v>0.17299999999999999</v>
      </c>
      <c r="K15">
        <v>2163</v>
      </c>
      <c r="L15">
        <v>0</v>
      </c>
      <c r="M15">
        <v>13.6</v>
      </c>
      <c r="N15">
        <v>0</v>
      </c>
      <c r="O15">
        <v>3.0000000000000001E-3</v>
      </c>
      <c r="Q15" s="1">
        <f t="shared" si="1"/>
        <v>0.35817805383022772</v>
      </c>
      <c r="R15" s="1">
        <f t="shared" si="2"/>
        <v>0.3575797652504546</v>
      </c>
      <c r="S15" s="1">
        <f t="shared" si="3"/>
        <v>0</v>
      </c>
      <c r="T15" s="1">
        <f t="shared" si="4"/>
        <v>0.35883905013192613</v>
      </c>
      <c r="U15" s="1">
        <f t="shared" si="5"/>
        <v>0</v>
      </c>
      <c r="V15" s="1">
        <f t="shared" si="6"/>
        <v>0.33333333333333337</v>
      </c>
    </row>
    <row r="16" spans="1:22" x14ac:dyDescent="0.25">
      <c r="A16" t="s">
        <v>14</v>
      </c>
      <c r="B16">
        <v>5.92</v>
      </c>
      <c r="C16">
        <v>8630</v>
      </c>
      <c r="D16">
        <v>668</v>
      </c>
      <c r="E16">
        <v>34.799999999999997</v>
      </c>
      <c r="F16">
        <v>105</v>
      </c>
      <c r="G16">
        <v>16.600000000000001</v>
      </c>
      <c r="I16" t="s">
        <v>14</v>
      </c>
      <c r="J16">
        <v>1.83</v>
      </c>
      <c r="K16">
        <v>2661</v>
      </c>
      <c r="L16">
        <v>0</v>
      </c>
      <c r="M16">
        <v>10.7</v>
      </c>
      <c r="N16">
        <v>0</v>
      </c>
      <c r="O16">
        <v>5.0999999999999996</v>
      </c>
      <c r="Q16" s="1">
        <f t="shared" si="1"/>
        <v>0.30912162162162166</v>
      </c>
      <c r="R16" s="1">
        <f t="shared" si="2"/>
        <v>0.30834298957126305</v>
      </c>
      <c r="S16" s="1">
        <f t="shared" si="3"/>
        <v>0</v>
      </c>
      <c r="T16" s="1">
        <f t="shared" si="4"/>
        <v>0.30747126436781608</v>
      </c>
      <c r="U16" s="1">
        <f t="shared" si="5"/>
        <v>0</v>
      </c>
      <c r="V16" s="1">
        <f t="shared" si="6"/>
        <v>0.30722891566265054</v>
      </c>
    </row>
    <row r="17" spans="1:22" x14ac:dyDescent="0.25">
      <c r="A17" t="s">
        <v>15</v>
      </c>
      <c r="B17">
        <v>1.21</v>
      </c>
      <c r="C17">
        <v>147</v>
      </c>
      <c r="D17">
        <v>740</v>
      </c>
      <c r="E17">
        <v>7.0000000000000001E-3</v>
      </c>
      <c r="F17">
        <v>-117</v>
      </c>
      <c r="G17">
        <v>1.2E-2</v>
      </c>
      <c r="I17" t="s">
        <v>15</v>
      </c>
      <c r="J17">
        <v>0.13300000000000001</v>
      </c>
      <c r="K17">
        <v>16.2</v>
      </c>
      <c r="L17">
        <v>0</v>
      </c>
      <c r="M17">
        <v>1E-3</v>
      </c>
      <c r="N17">
        <v>0</v>
      </c>
      <c r="O17">
        <v>1E-3</v>
      </c>
      <c r="Q17" s="1">
        <f t="shared" si="1"/>
        <v>0.10991735537190084</v>
      </c>
      <c r="R17" s="1">
        <f t="shared" si="2"/>
        <v>0.11020408163265305</v>
      </c>
      <c r="S17" s="1">
        <f t="shared" si="3"/>
        <v>0</v>
      </c>
      <c r="T17" s="1">
        <f t="shared" si="4"/>
        <v>0.14285714285714285</v>
      </c>
      <c r="U17" s="1">
        <f t="shared" si="5"/>
        <v>0</v>
      </c>
      <c r="V17" s="1">
        <f t="shared" si="6"/>
        <v>8.3333333333333329E-2</v>
      </c>
    </row>
    <row r="18" spans="1:22" x14ac:dyDescent="0.25">
      <c r="A18" t="s">
        <v>16</v>
      </c>
      <c r="B18">
        <v>26.5</v>
      </c>
      <c r="C18">
        <v>3242</v>
      </c>
      <c r="D18">
        <v>127</v>
      </c>
      <c r="E18">
        <v>3.79</v>
      </c>
      <c r="F18">
        <v>43.5</v>
      </c>
      <c r="G18">
        <v>54.1</v>
      </c>
      <c r="I18" t="s">
        <v>16</v>
      </c>
      <c r="J18">
        <v>9.15</v>
      </c>
      <c r="K18">
        <v>1123</v>
      </c>
      <c r="L18">
        <v>0</v>
      </c>
      <c r="M18">
        <v>1.31</v>
      </c>
      <c r="N18">
        <v>0</v>
      </c>
      <c r="O18">
        <v>18.7</v>
      </c>
      <c r="Q18" s="1">
        <f t="shared" si="1"/>
        <v>0.34528301886792456</v>
      </c>
      <c r="R18" s="1">
        <f t="shared" si="2"/>
        <v>0.34639111659469463</v>
      </c>
      <c r="S18" s="1">
        <f t="shared" si="3"/>
        <v>0</v>
      </c>
      <c r="T18" s="1">
        <f t="shared" si="4"/>
        <v>0.34564643799472294</v>
      </c>
      <c r="U18" s="1">
        <f t="shared" si="5"/>
        <v>0</v>
      </c>
      <c r="V18" s="1">
        <f t="shared" si="6"/>
        <v>0.34565619223659888</v>
      </c>
    </row>
    <row r="19" spans="1:22" x14ac:dyDescent="0.25">
      <c r="A19" t="s">
        <v>17</v>
      </c>
      <c r="B19">
        <v>0</v>
      </c>
      <c r="C19">
        <v>2448</v>
      </c>
      <c r="D19">
        <v>1898</v>
      </c>
      <c r="E19">
        <v>0</v>
      </c>
      <c r="F19">
        <v>163</v>
      </c>
      <c r="G19">
        <v>0</v>
      </c>
      <c r="I19" t="s">
        <v>17</v>
      </c>
      <c r="J19">
        <v>0</v>
      </c>
      <c r="K19">
        <v>1854</v>
      </c>
      <c r="L19">
        <v>0</v>
      </c>
      <c r="M19">
        <v>0</v>
      </c>
      <c r="N19">
        <v>0</v>
      </c>
      <c r="O19">
        <v>0</v>
      </c>
      <c r="Q19" s="1">
        <f t="shared" si="1"/>
        <v>0</v>
      </c>
      <c r="R19" s="1">
        <f t="shared" si="2"/>
        <v>0.75735294117647056</v>
      </c>
      <c r="S19" s="1">
        <f t="shared" si="3"/>
        <v>0</v>
      </c>
      <c r="T19" s="1">
        <f t="shared" si="4"/>
        <v>0</v>
      </c>
      <c r="U19" s="1">
        <f t="shared" si="5"/>
        <v>0</v>
      </c>
      <c r="V19" s="1">
        <f t="shared" si="6"/>
        <v>0</v>
      </c>
    </row>
    <row r="20" spans="1:22" x14ac:dyDescent="0.25">
      <c r="A20" t="s">
        <v>18</v>
      </c>
      <c r="B20">
        <v>15</v>
      </c>
      <c r="C20">
        <v>12322</v>
      </c>
      <c r="D20">
        <v>1805</v>
      </c>
      <c r="E20">
        <v>695</v>
      </c>
      <c r="F20">
        <v>-197</v>
      </c>
      <c r="G20">
        <v>84.3</v>
      </c>
      <c r="I20" t="s">
        <v>18</v>
      </c>
      <c r="J20">
        <v>9.5500000000000007</v>
      </c>
      <c r="K20">
        <v>7828</v>
      </c>
      <c r="L20">
        <v>0</v>
      </c>
      <c r="M20">
        <v>442</v>
      </c>
      <c r="N20">
        <v>0</v>
      </c>
      <c r="O20">
        <v>53.5</v>
      </c>
      <c r="Q20" s="1">
        <f t="shared" si="1"/>
        <v>0.63666666666666671</v>
      </c>
      <c r="R20" s="1">
        <f t="shared" si="2"/>
        <v>0.63528647946761885</v>
      </c>
      <c r="S20" s="1">
        <f t="shared" si="3"/>
        <v>0</v>
      </c>
      <c r="T20" s="1">
        <f t="shared" si="4"/>
        <v>0.63597122302158271</v>
      </c>
      <c r="U20" s="1">
        <f t="shared" si="5"/>
        <v>0</v>
      </c>
      <c r="V20" s="1">
        <f t="shared" si="6"/>
        <v>0.63463819691577705</v>
      </c>
    </row>
    <row r="21" spans="1:22" x14ac:dyDescent="0.25">
      <c r="A21" t="s">
        <v>19</v>
      </c>
      <c r="B21">
        <v>16.100000000000001</v>
      </c>
      <c r="C21">
        <v>556</v>
      </c>
      <c r="D21">
        <v>114</v>
      </c>
      <c r="E21">
        <v>1.04</v>
      </c>
      <c r="F21">
        <v>-122</v>
      </c>
      <c r="G21">
        <v>0.126</v>
      </c>
      <c r="I21" t="s">
        <v>19</v>
      </c>
      <c r="J21">
        <v>3.1</v>
      </c>
      <c r="K21">
        <v>107</v>
      </c>
      <c r="L21">
        <v>0</v>
      </c>
      <c r="M21">
        <v>0.2</v>
      </c>
      <c r="N21">
        <v>0</v>
      </c>
      <c r="O21">
        <v>2.4E-2</v>
      </c>
      <c r="Q21" s="1">
        <f t="shared" si="1"/>
        <v>0.19254658385093165</v>
      </c>
      <c r="R21" s="1">
        <f t="shared" si="2"/>
        <v>0.19244604316546762</v>
      </c>
      <c r="S21" s="1">
        <f t="shared" si="3"/>
        <v>0</v>
      </c>
      <c r="T21" s="1">
        <f t="shared" si="4"/>
        <v>0.19230769230769232</v>
      </c>
      <c r="U21" s="1">
        <f t="shared" si="5"/>
        <v>0</v>
      </c>
      <c r="V21" s="1">
        <f t="shared" si="6"/>
        <v>0.19047619047619047</v>
      </c>
    </row>
    <row r="22" spans="1:22" x14ac:dyDescent="0.25">
      <c r="A22" t="s">
        <v>20</v>
      </c>
      <c r="B22">
        <v>666</v>
      </c>
      <c r="C22">
        <v>559</v>
      </c>
      <c r="D22">
        <v>14170</v>
      </c>
      <c r="E22">
        <v>0.23200000000000001</v>
      </c>
      <c r="F22">
        <v>4347</v>
      </c>
      <c r="G22">
        <v>0.123</v>
      </c>
      <c r="I22" t="s">
        <v>20</v>
      </c>
      <c r="J22">
        <v>248</v>
      </c>
      <c r="K22">
        <v>208</v>
      </c>
      <c r="L22">
        <v>0</v>
      </c>
      <c r="M22">
        <v>8.5999999999999993E-2</v>
      </c>
      <c r="N22">
        <v>0</v>
      </c>
      <c r="O22">
        <v>4.5999999999999999E-2</v>
      </c>
      <c r="Q22" s="1">
        <f t="shared" si="1"/>
        <v>0.37237237237237236</v>
      </c>
      <c r="R22" s="1">
        <f t="shared" si="2"/>
        <v>0.37209302325581395</v>
      </c>
      <c r="S22" s="1">
        <f t="shared" si="3"/>
        <v>0</v>
      </c>
      <c r="T22" s="1">
        <f t="shared" si="4"/>
        <v>0.37068965517241376</v>
      </c>
      <c r="U22" s="1">
        <f t="shared" si="5"/>
        <v>0</v>
      </c>
      <c r="V22" s="1">
        <f t="shared" si="6"/>
        <v>0.37398373983739835</v>
      </c>
    </row>
    <row r="23" spans="1:22" x14ac:dyDescent="0.25">
      <c r="A23" t="s">
        <v>21</v>
      </c>
      <c r="B23">
        <v>13871</v>
      </c>
      <c r="C23">
        <v>3559</v>
      </c>
      <c r="D23">
        <v>862</v>
      </c>
      <c r="E23">
        <v>2.88</v>
      </c>
      <c r="F23">
        <v>0.28100000000000003</v>
      </c>
      <c r="G23">
        <v>0.02</v>
      </c>
      <c r="I23" t="s">
        <v>21</v>
      </c>
      <c r="J23">
        <v>13562</v>
      </c>
      <c r="K23">
        <v>3479</v>
      </c>
      <c r="L23">
        <v>0</v>
      </c>
      <c r="M23">
        <v>2.81</v>
      </c>
      <c r="N23">
        <v>0</v>
      </c>
      <c r="O23">
        <v>1.9E-2</v>
      </c>
      <c r="Q23" s="1">
        <f t="shared" si="1"/>
        <v>0.97772330762021487</v>
      </c>
      <c r="R23" s="1">
        <f t="shared" si="2"/>
        <v>0.97752177577971344</v>
      </c>
      <c r="S23" s="1">
        <f t="shared" si="3"/>
        <v>0</v>
      </c>
      <c r="T23" s="1">
        <f t="shared" si="4"/>
        <v>0.97569444444444453</v>
      </c>
      <c r="U23" s="1">
        <f t="shared" si="5"/>
        <v>0</v>
      </c>
      <c r="V23" s="1">
        <f t="shared" si="6"/>
        <v>0.95</v>
      </c>
    </row>
    <row r="24" spans="1:22" x14ac:dyDescent="0.25">
      <c r="A24" t="s">
        <v>22</v>
      </c>
      <c r="B24">
        <v>880</v>
      </c>
      <c r="C24">
        <v>1600</v>
      </c>
      <c r="D24">
        <v>1867</v>
      </c>
      <c r="E24">
        <v>10.1</v>
      </c>
      <c r="F24">
        <v>342</v>
      </c>
      <c r="G24">
        <v>5.37</v>
      </c>
      <c r="I24" t="s">
        <v>22</v>
      </c>
      <c r="J24">
        <v>261</v>
      </c>
      <c r="K24">
        <v>474</v>
      </c>
      <c r="L24">
        <v>0</v>
      </c>
      <c r="M24">
        <v>2.99</v>
      </c>
      <c r="N24">
        <v>0</v>
      </c>
      <c r="O24">
        <v>1.59</v>
      </c>
      <c r="Q24" s="1">
        <f t="shared" si="1"/>
        <v>0.29659090909090907</v>
      </c>
      <c r="R24" s="1">
        <f t="shared" si="2"/>
        <v>0.29625000000000001</v>
      </c>
      <c r="S24" s="1">
        <f t="shared" si="3"/>
        <v>0</v>
      </c>
      <c r="T24" s="1">
        <f t="shared" si="4"/>
        <v>0.29603960396039608</v>
      </c>
      <c r="U24" s="1">
        <f t="shared" si="5"/>
        <v>0</v>
      </c>
      <c r="V24" s="1">
        <f t="shared" si="6"/>
        <v>0.29608938547486036</v>
      </c>
    </row>
    <row r="25" spans="1:22" x14ac:dyDescent="0.25">
      <c r="A25" t="s">
        <v>23</v>
      </c>
      <c r="B25">
        <v>531</v>
      </c>
      <c r="C25">
        <v>4980</v>
      </c>
      <c r="D25">
        <v>354</v>
      </c>
      <c r="E25">
        <v>2.04</v>
      </c>
      <c r="F25">
        <v>64</v>
      </c>
      <c r="G25">
        <v>164</v>
      </c>
      <c r="I25" t="s">
        <v>23</v>
      </c>
      <c r="J25">
        <v>27.1</v>
      </c>
      <c r="K25">
        <v>251</v>
      </c>
      <c r="L25">
        <v>0</v>
      </c>
      <c r="M25">
        <v>0.10299999999999999</v>
      </c>
      <c r="N25">
        <v>0</v>
      </c>
      <c r="O25">
        <v>8.2899999999999991</v>
      </c>
      <c r="Q25" s="1">
        <f t="shared" si="1"/>
        <v>5.1035781544256122E-2</v>
      </c>
      <c r="R25" s="1">
        <f t="shared" si="2"/>
        <v>5.0401606425702808E-2</v>
      </c>
      <c r="S25" s="1">
        <f t="shared" si="3"/>
        <v>0</v>
      </c>
      <c r="T25" s="1">
        <f t="shared" si="4"/>
        <v>5.0490196078431367E-2</v>
      </c>
      <c r="U25" s="1">
        <f t="shared" si="5"/>
        <v>0</v>
      </c>
      <c r="V25" s="1">
        <f t="shared" si="6"/>
        <v>5.0548780487804874E-2</v>
      </c>
    </row>
    <row r="26" spans="1:22" x14ac:dyDescent="0.25">
      <c r="A26" t="s">
        <v>24</v>
      </c>
      <c r="B26">
        <v>27720</v>
      </c>
      <c r="C26">
        <v>1069</v>
      </c>
      <c r="D26">
        <v>12.3</v>
      </c>
      <c r="E26">
        <v>0.10199999999999999</v>
      </c>
      <c r="F26">
        <v>81.900000000000006</v>
      </c>
      <c r="G26">
        <v>0.17599999999999999</v>
      </c>
      <c r="I26" t="s">
        <v>24</v>
      </c>
      <c r="J26">
        <v>520</v>
      </c>
      <c r="K26">
        <v>20.100000000000001</v>
      </c>
      <c r="L26">
        <v>0</v>
      </c>
      <c r="M26">
        <v>2E-3</v>
      </c>
      <c r="N26">
        <v>0</v>
      </c>
      <c r="O26">
        <v>3.0000000000000001E-3</v>
      </c>
      <c r="Q26" s="1">
        <f t="shared" si="1"/>
        <v>1.875901875901876E-2</v>
      </c>
      <c r="R26" s="1">
        <f t="shared" si="2"/>
        <v>1.880261927034612E-2</v>
      </c>
      <c r="S26" s="1">
        <f t="shared" si="3"/>
        <v>0</v>
      </c>
      <c r="T26" s="1">
        <f t="shared" si="4"/>
        <v>1.9607843137254905E-2</v>
      </c>
      <c r="U26" s="1">
        <f t="shared" si="5"/>
        <v>0</v>
      </c>
      <c r="V26" s="1">
        <f t="shared" si="6"/>
        <v>1.7045454545454548E-2</v>
      </c>
    </row>
    <row r="27" spans="1:22" x14ac:dyDescent="0.25">
      <c r="A27" t="s">
        <v>25</v>
      </c>
      <c r="B27">
        <v>11705</v>
      </c>
      <c r="C27">
        <v>53.2</v>
      </c>
      <c r="D27">
        <v>21.8</v>
      </c>
      <c r="E27">
        <v>2.1999999999999999E-2</v>
      </c>
      <c r="F27">
        <v>0.89</v>
      </c>
      <c r="G27">
        <v>3.7999999999999999E-2</v>
      </c>
      <c r="I27" t="s">
        <v>25</v>
      </c>
      <c r="J27">
        <v>363</v>
      </c>
      <c r="K27">
        <v>1.65</v>
      </c>
      <c r="L27">
        <v>0</v>
      </c>
      <c r="M27">
        <v>1E-3</v>
      </c>
      <c r="N27">
        <v>0</v>
      </c>
      <c r="O27">
        <v>1E-3</v>
      </c>
      <c r="Q27" s="1">
        <f t="shared" si="1"/>
        <v>3.1012387868432294E-2</v>
      </c>
      <c r="R27" s="1">
        <f t="shared" si="2"/>
        <v>3.1015037593984961E-2</v>
      </c>
      <c r="S27" s="1">
        <f t="shared" si="3"/>
        <v>0</v>
      </c>
      <c r="T27" s="1">
        <f t="shared" si="4"/>
        <v>4.5454545454545456E-2</v>
      </c>
      <c r="U27" s="1">
        <f t="shared" si="5"/>
        <v>0</v>
      </c>
      <c r="V27" s="1">
        <f t="shared" si="6"/>
        <v>2.6315789473684213E-2</v>
      </c>
    </row>
    <row r="28" spans="1:22" x14ac:dyDescent="0.25">
      <c r="A28" t="s">
        <v>26</v>
      </c>
      <c r="B28">
        <v>2468</v>
      </c>
      <c r="C28">
        <v>17139</v>
      </c>
      <c r="D28">
        <v>4550</v>
      </c>
      <c r="E28">
        <v>312</v>
      </c>
      <c r="F28">
        <v>53.4</v>
      </c>
      <c r="G28">
        <v>42.4</v>
      </c>
      <c r="I28" t="s">
        <v>26</v>
      </c>
      <c r="J28">
        <v>22</v>
      </c>
      <c r="K28">
        <v>151</v>
      </c>
      <c r="L28">
        <v>0</v>
      </c>
      <c r="M28">
        <v>2.76</v>
      </c>
      <c r="N28">
        <v>0</v>
      </c>
      <c r="O28">
        <v>0.374</v>
      </c>
      <c r="Q28" s="1">
        <f t="shared" si="1"/>
        <v>8.9141004862236632E-3</v>
      </c>
      <c r="R28" s="1">
        <f t="shared" si="2"/>
        <v>8.8103156543555636E-3</v>
      </c>
      <c r="S28" s="1">
        <f t="shared" si="3"/>
        <v>0</v>
      </c>
      <c r="T28" s="1">
        <f t="shared" si="4"/>
        <v>8.8461538461538456E-3</v>
      </c>
      <c r="U28" s="1">
        <f t="shared" si="5"/>
        <v>0</v>
      </c>
      <c r="V28" s="1">
        <f t="shared" si="6"/>
        <v>8.8207547169811325E-3</v>
      </c>
    </row>
    <row r="29" spans="1:22" x14ac:dyDescent="0.25">
      <c r="A29" s="4" t="s">
        <v>27</v>
      </c>
      <c r="B29" s="4">
        <v>150</v>
      </c>
      <c r="C29" s="4">
        <v>22689</v>
      </c>
      <c r="D29" s="4">
        <v>3623</v>
      </c>
      <c r="E29" s="4">
        <v>1.67</v>
      </c>
      <c r="F29" s="4">
        <v>67</v>
      </c>
      <c r="G29" s="4">
        <v>0.28899999999999998</v>
      </c>
      <c r="I29" t="s">
        <v>27</v>
      </c>
      <c r="J29">
        <v>8.98</v>
      </c>
      <c r="K29">
        <v>1358</v>
      </c>
      <c r="L29">
        <v>0</v>
      </c>
      <c r="M29">
        <v>0.1</v>
      </c>
      <c r="N29">
        <v>0</v>
      </c>
      <c r="O29">
        <v>1.7000000000000001E-2</v>
      </c>
      <c r="Q29" s="1">
        <f t="shared" si="1"/>
        <v>5.9866666666666672E-2</v>
      </c>
      <c r="R29" s="1">
        <f t="shared" si="2"/>
        <v>5.9852792101899602E-2</v>
      </c>
      <c r="S29" s="1">
        <f t="shared" si="3"/>
        <v>0</v>
      </c>
      <c r="T29" s="1">
        <f t="shared" si="4"/>
        <v>5.9880239520958091E-2</v>
      </c>
      <c r="U29" s="1">
        <f t="shared" si="5"/>
        <v>0</v>
      </c>
      <c r="V29" s="1">
        <f t="shared" si="6"/>
        <v>5.8823529411764712E-2</v>
      </c>
    </row>
    <row r="30" spans="1:22" x14ac:dyDescent="0.25">
      <c r="A30" t="s">
        <v>28</v>
      </c>
      <c r="B30">
        <v>0.76700000000000002</v>
      </c>
      <c r="C30">
        <v>40474</v>
      </c>
      <c r="D30">
        <v>758</v>
      </c>
      <c r="E30">
        <v>1.74</v>
      </c>
      <c r="F30">
        <v>122</v>
      </c>
      <c r="G30">
        <v>5.96</v>
      </c>
      <c r="I30" t="s">
        <v>28</v>
      </c>
      <c r="J30">
        <v>3.3000000000000002E-2</v>
      </c>
      <c r="K30">
        <v>1761</v>
      </c>
      <c r="L30">
        <v>0</v>
      </c>
      <c r="M30">
        <v>7.5999999999999998E-2</v>
      </c>
      <c r="N30">
        <v>0</v>
      </c>
      <c r="O30">
        <v>0.25900000000000001</v>
      </c>
      <c r="Q30" s="1">
        <f t="shared" si="1"/>
        <v>4.3024771838331165E-2</v>
      </c>
      <c r="R30" s="1">
        <f t="shared" si="2"/>
        <v>4.3509413450610268E-2</v>
      </c>
      <c r="S30" s="1">
        <f t="shared" si="3"/>
        <v>0</v>
      </c>
      <c r="T30" s="1">
        <f t="shared" si="4"/>
        <v>4.3678160919540229E-2</v>
      </c>
      <c r="U30" s="1">
        <f t="shared" si="5"/>
        <v>0</v>
      </c>
      <c r="V30" s="1">
        <f t="shared" si="6"/>
        <v>4.3456375838926177E-2</v>
      </c>
    </row>
    <row r="31" spans="1:22" x14ac:dyDescent="0.25">
      <c r="A31" t="s">
        <v>29</v>
      </c>
      <c r="B31">
        <v>96</v>
      </c>
      <c r="C31">
        <v>9094</v>
      </c>
      <c r="D31">
        <v>201</v>
      </c>
      <c r="E31">
        <v>8.17</v>
      </c>
      <c r="F31">
        <v>25.6</v>
      </c>
      <c r="G31">
        <v>25.6</v>
      </c>
      <c r="I31" t="s">
        <v>29</v>
      </c>
      <c r="J31">
        <v>9.7799999999999994</v>
      </c>
      <c r="K31">
        <v>928</v>
      </c>
      <c r="L31">
        <v>0</v>
      </c>
      <c r="M31">
        <v>0.83399999999999996</v>
      </c>
      <c r="N31">
        <v>0</v>
      </c>
      <c r="O31">
        <v>2.62</v>
      </c>
      <c r="Q31" s="1">
        <f t="shared" si="1"/>
        <v>0.10187499999999999</v>
      </c>
      <c r="R31" s="1">
        <f t="shared" si="2"/>
        <v>0.10204530459643721</v>
      </c>
      <c r="S31" s="1">
        <f t="shared" si="3"/>
        <v>0</v>
      </c>
      <c r="T31" s="1">
        <f t="shared" si="4"/>
        <v>0.10208078335373316</v>
      </c>
      <c r="U31" s="1">
        <f t="shared" si="5"/>
        <v>0</v>
      </c>
      <c r="V31" s="1">
        <f t="shared" si="6"/>
        <v>0.10234375</v>
      </c>
    </row>
    <row r="32" spans="1:22" x14ac:dyDescent="0.25">
      <c r="A32" t="s">
        <v>30</v>
      </c>
      <c r="B32">
        <v>20.5</v>
      </c>
      <c r="C32">
        <v>10440</v>
      </c>
      <c r="D32">
        <v>16</v>
      </c>
      <c r="E32">
        <v>37.1</v>
      </c>
      <c r="F32">
        <v>30.4</v>
      </c>
      <c r="G32">
        <v>0.22</v>
      </c>
      <c r="I32" t="s">
        <v>30</v>
      </c>
      <c r="J32">
        <v>1.52</v>
      </c>
      <c r="K32">
        <v>776</v>
      </c>
      <c r="L32">
        <v>0</v>
      </c>
      <c r="M32">
        <v>2.76</v>
      </c>
      <c r="N32">
        <v>0</v>
      </c>
      <c r="O32">
        <v>1.6E-2</v>
      </c>
      <c r="Q32" s="1">
        <f t="shared" si="1"/>
        <v>7.4146341463414631E-2</v>
      </c>
      <c r="R32" s="1">
        <f t="shared" si="2"/>
        <v>7.4329501915708807E-2</v>
      </c>
      <c r="S32" s="1">
        <f t="shared" si="3"/>
        <v>0</v>
      </c>
      <c r="T32" s="1">
        <f t="shared" si="4"/>
        <v>7.4393530997304572E-2</v>
      </c>
      <c r="U32" s="1">
        <f t="shared" si="5"/>
        <v>0</v>
      </c>
      <c r="V32" s="1">
        <f t="shared" si="6"/>
        <v>7.2727272727272724E-2</v>
      </c>
    </row>
    <row r="33" spans="1:22" x14ac:dyDescent="0.25">
      <c r="A33" t="s">
        <v>31</v>
      </c>
      <c r="B33">
        <v>70.599999999999994</v>
      </c>
      <c r="C33">
        <v>26383</v>
      </c>
      <c r="D33">
        <v>4.3999999999999997E-2</v>
      </c>
      <c r="E33">
        <v>0.80300000000000005</v>
      </c>
      <c r="F33">
        <v>80.599999999999994</v>
      </c>
      <c r="G33">
        <v>2.91</v>
      </c>
      <c r="I33" t="s">
        <v>31</v>
      </c>
      <c r="J33">
        <v>2.0699999999999998</v>
      </c>
      <c r="K33">
        <v>772</v>
      </c>
      <c r="L33">
        <v>0</v>
      </c>
      <c r="M33">
        <v>2.4E-2</v>
      </c>
      <c r="N33">
        <v>0</v>
      </c>
      <c r="O33">
        <v>8.5000000000000006E-2</v>
      </c>
      <c r="Q33" s="1">
        <f t="shared" si="1"/>
        <v>2.9320113314447591E-2</v>
      </c>
      <c r="R33" s="1">
        <f t="shared" si="2"/>
        <v>2.92612667247849E-2</v>
      </c>
      <c r="S33" s="1">
        <f t="shared" si="3"/>
        <v>0</v>
      </c>
      <c r="T33" s="1">
        <f t="shared" si="4"/>
        <v>2.9887920298879201E-2</v>
      </c>
      <c r="U33" s="1">
        <f t="shared" si="5"/>
        <v>0</v>
      </c>
      <c r="V33" s="1">
        <f t="shared" si="6"/>
        <v>2.9209621993127148E-2</v>
      </c>
    </row>
    <row r="34" spans="1:22" x14ac:dyDescent="0.25">
      <c r="A34" t="s">
        <v>32</v>
      </c>
      <c r="B34">
        <v>1169</v>
      </c>
      <c r="C34">
        <v>1292</v>
      </c>
      <c r="D34">
        <v>69.3</v>
      </c>
      <c r="E34">
        <v>7.6</v>
      </c>
      <c r="F34">
        <v>4.4800000000000004</v>
      </c>
      <c r="G34">
        <v>12.6</v>
      </c>
      <c r="I34" t="s">
        <v>32</v>
      </c>
      <c r="J34">
        <v>75.900000000000006</v>
      </c>
      <c r="K34">
        <v>83.9</v>
      </c>
      <c r="L34">
        <v>0</v>
      </c>
      <c r="M34">
        <v>0.49299999999999999</v>
      </c>
      <c r="N34">
        <v>0</v>
      </c>
      <c r="O34">
        <v>0.81699999999999995</v>
      </c>
      <c r="Q34" s="1">
        <f t="shared" si="1"/>
        <v>6.4927288280581696E-2</v>
      </c>
      <c r="R34" s="1">
        <f t="shared" si="2"/>
        <v>6.4938080495356043E-2</v>
      </c>
      <c r="S34" s="1">
        <f t="shared" si="3"/>
        <v>0</v>
      </c>
      <c r="T34" s="1">
        <f t="shared" si="4"/>
        <v>6.4868421052631575E-2</v>
      </c>
      <c r="U34" s="1">
        <f t="shared" si="5"/>
        <v>0</v>
      </c>
      <c r="V34" s="1">
        <f t="shared" si="6"/>
        <v>6.4841269841269839E-2</v>
      </c>
    </row>
    <row r="35" spans="1:22" x14ac:dyDescent="0.25">
      <c r="A35" t="s">
        <v>33</v>
      </c>
      <c r="B35">
        <v>516</v>
      </c>
      <c r="C35">
        <v>3638</v>
      </c>
      <c r="D35">
        <v>22.2</v>
      </c>
      <c r="E35">
        <v>20844</v>
      </c>
      <c r="F35">
        <v>11.5</v>
      </c>
      <c r="G35">
        <v>53.5</v>
      </c>
      <c r="I35" t="s">
        <v>33</v>
      </c>
      <c r="J35">
        <v>2.0099999999999998</v>
      </c>
      <c r="K35">
        <v>13.9</v>
      </c>
      <c r="L35">
        <v>0</v>
      </c>
      <c r="M35">
        <v>78.400000000000006</v>
      </c>
      <c r="N35">
        <v>0</v>
      </c>
      <c r="O35">
        <v>0.20399999999999999</v>
      </c>
      <c r="Q35" s="1">
        <f t="shared" si="1"/>
        <v>3.8953488372093018E-3</v>
      </c>
      <c r="R35" s="1">
        <f t="shared" si="2"/>
        <v>3.8207806487080814E-3</v>
      </c>
      <c r="S35" s="1">
        <f t="shared" si="3"/>
        <v>0</v>
      </c>
      <c r="T35" s="1">
        <f t="shared" si="4"/>
        <v>3.7612742275954713E-3</v>
      </c>
      <c r="U35" s="1">
        <f t="shared" si="5"/>
        <v>0</v>
      </c>
      <c r="V35" s="1">
        <f t="shared" si="6"/>
        <v>3.8130841121495323E-3</v>
      </c>
    </row>
    <row r="36" spans="1:22" x14ac:dyDescent="0.25">
      <c r="A36" t="s">
        <v>34</v>
      </c>
      <c r="B36">
        <v>8.17</v>
      </c>
      <c r="C36">
        <v>4050</v>
      </c>
      <c r="D36">
        <v>95.5</v>
      </c>
      <c r="E36">
        <v>2.86</v>
      </c>
      <c r="F36">
        <v>12.3</v>
      </c>
      <c r="G36">
        <v>2.4900000000000002</v>
      </c>
      <c r="I36" t="s">
        <v>34</v>
      </c>
      <c r="J36">
        <v>0.245</v>
      </c>
      <c r="K36">
        <v>121</v>
      </c>
      <c r="L36">
        <v>0</v>
      </c>
      <c r="M36">
        <v>8.5999999999999993E-2</v>
      </c>
      <c r="N36">
        <v>0</v>
      </c>
      <c r="O36">
        <v>7.4999999999999997E-2</v>
      </c>
      <c r="Q36" s="1">
        <f t="shared" si="1"/>
        <v>2.9987760097919217E-2</v>
      </c>
      <c r="R36" s="1">
        <f t="shared" si="2"/>
        <v>2.9876543209876542E-2</v>
      </c>
      <c r="S36" s="1">
        <f t="shared" si="3"/>
        <v>0</v>
      </c>
      <c r="T36" s="1">
        <f t="shared" si="4"/>
        <v>3.006993006993007E-2</v>
      </c>
      <c r="U36" s="1">
        <f t="shared" si="5"/>
        <v>0</v>
      </c>
      <c r="V36" s="1">
        <f t="shared" si="6"/>
        <v>3.012048192771084E-2</v>
      </c>
    </row>
    <row r="37" spans="1:22" x14ac:dyDescent="0.25">
      <c r="A37" t="s">
        <v>35</v>
      </c>
      <c r="B37">
        <v>0.83</v>
      </c>
      <c r="C37">
        <v>896</v>
      </c>
      <c r="D37">
        <v>4.92</v>
      </c>
      <c r="E37">
        <v>23336</v>
      </c>
      <c r="F37">
        <v>2.65</v>
      </c>
      <c r="G37">
        <v>295</v>
      </c>
      <c r="I37" t="s">
        <v>35</v>
      </c>
      <c r="J37">
        <v>0</v>
      </c>
      <c r="K37">
        <v>0.40400000000000003</v>
      </c>
      <c r="L37">
        <v>0</v>
      </c>
      <c r="M37">
        <v>10.3</v>
      </c>
      <c r="N37">
        <v>0</v>
      </c>
      <c r="O37">
        <v>0.13300000000000001</v>
      </c>
      <c r="Q37" s="1">
        <f t="shared" si="1"/>
        <v>0</v>
      </c>
      <c r="R37" s="1">
        <f t="shared" si="2"/>
        <v>4.5089285714285717E-4</v>
      </c>
      <c r="S37" s="1">
        <f t="shared" si="3"/>
        <v>0</v>
      </c>
      <c r="T37" s="1">
        <f t="shared" si="4"/>
        <v>4.4137812821391846E-4</v>
      </c>
      <c r="U37" s="1">
        <f t="shared" si="5"/>
        <v>0</v>
      </c>
      <c r="V37" s="1">
        <f t="shared" si="6"/>
        <v>4.5084745762711864E-4</v>
      </c>
    </row>
    <row r="38" spans="1:22" x14ac:dyDescent="0.25">
      <c r="A38" t="s">
        <v>36</v>
      </c>
      <c r="B38">
        <v>3.49</v>
      </c>
      <c r="C38">
        <v>5167</v>
      </c>
      <c r="D38">
        <v>211</v>
      </c>
      <c r="E38">
        <v>507</v>
      </c>
      <c r="F38">
        <v>15.1</v>
      </c>
      <c r="G38">
        <v>6.4000000000000001E-2</v>
      </c>
      <c r="I38" t="s">
        <v>36</v>
      </c>
      <c r="J38">
        <v>0.246</v>
      </c>
      <c r="K38">
        <v>363</v>
      </c>
      <c r="L38">
        <v>0</v>
      </c>
      <c r="M38">
        <v>35.6</v>
      </c>
      <c r="N38">
        <v>0</v>
      </c>
      <c r="O38">
        <v>5.0000000000000001E-3</v>
      </c>
      <c r="Q38" s="1">
        <f t="shared" si="1"/>
        <v>7.0487106017191978E-2</v>
      </c>
      <c r="R38" s="1">
        <f t="shared" si="2"/>
        <v>7.0253532030191607E-2</v>
      </c>
      <c r="S38" s="1">
        <f t="shared" si="3"/>
        <v>0</v>
      </c>
      <c r="T38" s="1">
        <f t="shared" si="4"/>
        <v>7.0216962524654841E-2</v>
      </c>
      <c r="U38" s="1">
        <f t="shared" si="5"/>
        <v>0</v>
      </c>
      <c r="V38" s="1">
        <f t="shared" si="6"/>
        <v>7.8125E-2</v>
      </c>
    </row>
    <row r="39" spans="1:22" x14ac:dyDescent="0.25">
      <c r="A39" t="s">
        <v>37</v>
      </c>
      <c r="B39">
        <v>3.84</v>
      </c>
      <c r="C39">
        <v>359</v>
      </c>
      <c r="D39">
        <v>8.33</v>
      </c>
      <c r="E39">
        <v>15493</v>
      </c>
      <c r="F39">
        <v>1.1299999999999999</v>
      </c>
      <c r="G39">
        <v>320</v>
      </c>
      <c r="I39" t="s">
        <v>37</v>
      </c>
      <c r="J39">
        <v>0</v>
      </c>
      <c r="K39">
        <v>1.0999999999999999E-2</v>
      </c>
      <c r="L39">
        <v>0</v>
      </c>
      <c r="M39">
        <v>0.47799999999999998</v>
      </c>
      <c r="N39">
        <v>0</v>
      </c>
      <c r="O39">
        <v>0.01</v>
      </c>
      <c r="Q39" s="1">
        <f t="shared" si="1"/>
        <v>0</v>
      </c>
      <c r="R39" s="1">
        <f t="shared" si="2"/>
        <v>3.0640668523676878E-5</v>
      </c>
      <c r="S39" s="1">
        <f t="shared" si="3"/>
        <v>0</v>
      </c>
      <c r="T39" s="1">
        <f t="shared" si="4"/>
        <v>3.0852643129155104E-5</v>
      </c>
      <c r="U39" s="1">
        <f t="shared" si="5"/>
        <v>0</v>
      </c>
      <c r="V39" s="1">
        <f t="shared" si="6"/>
        <v>3.1250000000000001E-5</v>
      </c>
    </row>
    <row r="40" spans="1:22" x14ac:dyDescent="0.25">
      <c r="A40" t="s">
        <v>38</v>
      </c>
      <c r="B40">
        <v>74.400000000000006</v>
      </c>
      <c r="C40">
        <v>11067</v>
      </c>
      <c r="D40">
        <v>38.5</v>
      </c>
      <c r="E40">
        <v>359</v>
      </c>
      <c r="F40">
        <v>33.1</v>
      </c>
      <c r="G40">
        <v>1297</v>
      </c>
      <c r="I40" t="s">
        <v>38</v>
      </c>
      <c r="J40">
        <v>3.51</v>
      </c>
      <c r="K40">
        <v>522</v>
      </c>
      <c r="L40">
        <v>0</v>
      </c>
      <c r="M40">
        <v>16.899999999999999</v>
      </c>
      <c r="N40">
        <v>0</v>
      </c>
      <c r="O40">
        <v>61.2</v>
      </c>
      <c r="Q40" s="1">
        <f t="shared" si="1"/>
        <v>4.7177419354838705E-2</v>
      </c>
      <c r="R40" s="1">
        <f t="shared" si="2"/>
        <v>4.7167253998373543E-2</v>
      </c>
      <c r="S40" s="1">
        <f t="shared" si="3"/>
        <v>0</v>
      </c>
      <c r="T40" s="1">
        <f t="shared" si="4"/>
        <v>4.7075208913649018E-2</v>
      </c>
      <c r="U40" s="1">
        <f t="shared" si="5"/>
        <v>0</v>
      </c>
      <c r="V40" s="1">
        <f t="shared" si="6"/>
        <v>4.7185813415574401E-2</v>
      </c>
    </row>
    <row r="41" spans="1:22" x14ac:dyDescent="0.25">
      <c r="A41" t="s">
        <v>39</v>
      </c>
      <c r="B41">
        <v>0</v>
      </c>
      <c r="C41">
        <v>2189</v>
      </c>
      <c r="D41">
        <v>0</v>
      </c>
      <c r="E41">
        <v>0</v>
      </c>
      <c r="F41">
        <v>6.87</v>
      </c>
      <c r="G41">
        <v>0</v>
      </c>
      <c r="I41" t="s">
        <v>39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Q41" s="1">
        <f t="shared" si="1"/>
        <v>0</v>
      </c>
      <c r="R41" s="1">
        <f t="shared" si="2"/>
        <v>0</v>
      </c>
      <c r="S41" s="1">
        <f t="shared" si="3"/>
        <v>0</v>
      </c>
      <c r="T41" s="1">
        <f t="shared" si="4"/>
        <v>0</v>
      </c>
      <c r="U41" s="1">
        <f t="shared" si="5"/>
        <v>0</v>
      </c>
      <c r="V41" s="1">
        <f t="shared" si="6"/>
        <v>0</v>
      </c>
    </row>
    <row r="44" spans="1:22" x14ac:dyDescent="0.25">
      <c r="B44">
        <f>SUM(B3:B41)</f>
        <v>61473.919999999998</v>
      </c>
      <c r="C44">
        <f t="shared" ref="C44:G44" si="7">SUM(C3:C41)</f>
        <v>253104.5</v>
      </c>
      <c r="D44">
        <f t="shared" si="7"/>
        <v>77130.894</v>
      </c>
      <c r="E44">
        <f t="shared" si="7"/>
        <v>62552.119999999995</v>
      </c>
      <c r="F44">
        <f t="shared" si="7"/>
        <v>4725.5910000000003</v>
      </c>
      <c r="G44">
        <f t="shared" si="7"/>
        <v>2405.6469999999999</v>
      </c>
      <c r="J44">
        <f>SUM(J3:J41)</f>
        <v>15182.222</v>
      </c>
      <c r="K44">
        <f t="shared" ref="K44:O44" si="8">SUM(K3:K41)</f>
        <v>33457.008000000002</v>
      </c>
      <c r="L44">
        <f t="shared" si="8"/>
        <v>0</v>
      </c>
      <c r="M44">
        <f t="shared" si="8"/>
        <v>813.48099999999988</v>
      </c>
      <c r="N44">
        <f t="shared" si="8"/>
        <v>0</v>
      </c>
      <c r="O44">
        <f t="shared" si="8"/>
        <v>156.82599999999999</v>
      </c>
      <c r="Q44" s="1">
        <f>J44/B44</f>
        <v>0.24697012977210497</v>
      </c>
      <c r="R44" s="1">
        <f t="shared" ref="R44:V44" si="9">K44/C44</f>
        <v>0.1321865395518452</v>
      </c>
      <c r="S44" s="1">
        <f t="shared" si="9"/>
        <v>0</v>
      </c>
      <c r="T44" s="1">
        <f t="shared" si="9"/>
        <v>1.3004850994658533E-2</v>
      </c>
      <c r="U44" s="1">
        <f t="shared" si="9"/>
        <v>0</v>
      </c>
      <c r="V44" s="1">
        <f t="shared" si="9"/>
        <v>6.5190778198131308E-2</v>
      </c>
    </row>
  </sheetData>
  <conditionalFormatting sqref="K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{6DC3E316-8CF2-4BC1-8DBA-3EB190912943}</x14:id>
        </ext>
      </extLst>
    </cfRule>
  </conditionalFormatting>
  <conditionalFormatting sqref="R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{DAEFCC35-017E-460A-A4AB-3D77D967B58F}</x14:id>
        </ext>
      </extLst>
    </cfRule>
  </conditionalFormatting>
  <conditionalFormatting sqref="Q3:Q41">
    <cfRule type="top10" dxfId="5" priority="6" rank="1"/>
  </conditionalFormatting>
  <conditionalFormatting sqref="R3:R41">
    <cfRule type="top10" dxfId="4" priority="5" rank="1"/>
  </conditionalFormatting>
  <conditionalFormatting sqref="S3:S41">
    <cfRule type="top10" dxfId="3" priority="4" rank="1"/>
  </conditionalFormatting>
  <conditionalFormatting sqref="T3:T41">
    <cfRule type="top10" dxfId="2" priority="3" rank="1"/>
  </conditionalFormatting>
  <conditionalFormatting sqref="U3:U41">
    <cfRule type="top10" dxfId="1" priority="2" rank="1"/>
  </conditionalFormatting>
  <conditionalFormatting sqref="V3:V41">
    <cfRule type="top10" dxfId="0" priority="1" rank="1"/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C3E316-8CF2-4BC1-8DBA-3EB1909129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</xm:sqref>
        </x14:conditionalFormatting>
        <x14:conditionalFormatting xmlns:xm="http://schemas.microsoft.com/office/excel/2006/main">
          <x14:cfRule type="dataBar" id="{DAEFCC35-017E-460A-A4AB-3D77D967B58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R2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4" workbookViewId="0">
      <selection activeCell="A12" sqref="A12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1</v>
      </c>
      <c r="B2">
        <v>-3.524</v>
      </c>
    </row>
    <row r="3" spans="1:2" x14ac:dyDescent="0.25">
      <c r="A3" t="s">
        <v>2</v>
      </c>
      <c r="B3">
        <v>-3.4000000000000002E-2</v>
      </c>
    </row>
    <row r="4" spans="1:2" x14ac:dyDescent="0.25">
      <c r="A4" t="s">
        <v>3</v>
      </c>
      <c r="B4">
        <v>-0.26800000000000002</v>
      </c>
    </row>
    <row r="5" spans="1:2" x14ac:dyDescent="0.25">
      <c r="A5" t="s">
        <v>4</v>
      </c>
      <c r="B5">
        <v>-0.73</v>
      </c>
    </row>
    <row r="6" spans="1:2" x14ac:dyDescent="0.25">
      <c r="A6" t="s">
        <v>5</v>
      </c>
      <c r="B6">
        <v>-9.9000000000000005E-2</v>
      </c>
    </row>
    <row r="7" spans="1:2" x14ac:dyDescent="0.25">
      <c r="A7" t="s">
        <v>6</v>
      </c>
      <c r="B7">
        <v>-0.48499999999999999</v>
      </c>
    </row>
    <row r="8" spans="1:2" x14ac:dyDescent="0.25">
      <c r="A8" t="s">
        <v>7</v>
      </c>
      <c r="B8">
        <v>-0.17799999999999999</v>
      </c>
    </row>
    <row r="9" spans="1:2" x14ac:dyDescent="0.25">
      <c r="A9" t="s">
        <v>8</v>
      </c>
      <c r="B9">
        <v>-0.45800000000000002</v>
      </c>
    </row>
    <row r="10" spans="1:2" x14ac:dyDescent="0.25">
      <c r="A10" t="s">
        <v>9</v>
      </c>
      <c r="B10">
        <v>-1.32</v>
      </c>
    </row>
    <row r="11" spans="1:2" x14ac:dyDescent="0.25">
      <c r="A11" t="s">
        <v>10</v>
      </c>
      <c r="B11">
        <v>-1.863</v>
      </c>
    </row>
    <row r="12" spans="1:2" x14ac:dyDescent="0.25">
      <c r="A12" t="s">
        <v>11</v>
      </c>
      <c r="B12">
        <v>-3.738</v>
      </c>
    </row>
    <row r="13" spans="1:2" x14ac:dyDescent="0.25">
      <c r="A13" t="s">
        <v>12</v>
      </c>
      <c r="B13">
        <v>-1.756</v>
      </c>
    </row>
    <row r="14" spans="1:2" x14ac:dyDescent="0.25">
      <c r="A14" t="s">
        <v>13</v>
      </c>
      <c r="B14">
        <v>-0.53700000000000003</v>
      </c>
    </row>
    <row r="15" spans="1:2" x14ac:dyDescent="0.25">
      <c r="A15" t="s">
        <v>14</v>
      </c>
      <c r="B15">
        <v>-0.23300000000000001</v>
      </c>
    </row>
    <row r="16" spans="1:2" x14ac:dyDescent="0.25">
      <c r="A16" t="s">
        <v>15</v>
      </c>
      <c r="B16">
        <v>-0.48099999999999998</v>
      </c>
    </row>
    <row r="17" spans="1:2" x14ac:dyDescent="0.25">
      <c r="A17" t="s">
        <v>16</v>
      </c>
      <c r="B17">
        <v>-0.26300000000000001</v>
      </c>
    </row>
    <row r="18" spans="1:2" x14ac:dyDescent="0.25">
      <c r="A18" t="s">
        <v>17</v>
      </c>
      <c r="B18">
        <v>-0.18</v>
      </c>
    </row>
    <row r="19" spans="1:2" x14ac:dyDescent="0.25">
      <c r="A19" t="s">
        <v>18</v>
      </c>
      <c r="B19">
        <v>-0.63400000000000001</v>
      </c>
    </row>
    <row r="20" spans="1:2" x14ac:dyDescent="0.25">
      <c r="A20" t="s">
        <v>19</v>
      </c>
      <c r="B20">
        <v>-0.23100000000000001</v>
      </c>
    </row>
    <row r="21" spans="1:2" x14ac:dyDescent="0.25">
      <c r="A21" t="s">
        <v>20</v>
      </c>
      <c r="B21">
        <v>-0.54900000000000004</v>
      </c>
    </row>
    <row r="22" spans="1:2" x14ac:dyDescent="0.25">
      <c r="A22" t="s">
        <v>21</v>
      </c>
      <c r="B22">
        <v>-0.47299999999999998</v>
      </c>
    </row>
    <row r="23" spans="1:2" x14ac:dyDescent="0.25">
      <c r="A23" t="s">
        <v>22</v>
      </c>
      <c r="B23">
        <v>-0.32500000000000001</v>
      </c>
    </row>
    <row r="24" spans="1:2" x14ac:dyDescent="0.25">
      <c r="A24" t="s">
        <v>23</v>
      </c>
      <c r="B24">
        <v>-0.127</v>
      </c>
    </row>
    <row r="25" spans="1:2" x14ac:dyDescent="0.25">
      <c r="A25" t="s">
        <v>24</v>
      </c>
      <c r="B25">
        <v>-3.2000000000000001E-2</v>
      </c>
    </row>
    <row r="26" spans="1:2" x14ac:dyDescent="0.25">
      <c r="A26" t="s">
        <v>25</v>
      </c>
      <c r="B26">
        <v>-3.7999999999999999E-2</v>
      </c>
    </row>
    <row r="27" spans="1:2" x14ac:dyDescent="0.25">
      <c r="A27" t="s">
        <v>26</v>
      </c>
      <c r="B27">
        <v>-0.22700000000000001</v>
      </c>
    </row>
    <row r="28" spans="1:2" x14ac:dyDescent="0.25">
      <c r="A28" t="s">
        <v>27</v>
      </c>
      <c r="B28">
        <v>3.0000000000000001E-3</v>
      </c>
    </row>
    <row r="29" spans="1:2" x14ac:dyDescent="0.25">
      <c r="A29" t="s">
        <v>28</v>
      </c>
      <c r="B29">
        <v>-0.159</v>
      </c>
    </row>
    <row r="30" spans="1:2" x14ac:dyDescent="0.25">
      <c r="A30" t="s">
        <v>29</v>
      </c>
      <c r="B30">
        <v>-9.1999999999999998E-2</v>
      </c>
    </row>
    <row r="31" spans="1:2" x14ac:dyDescent="0.25">
      <c r="A31" t="s">
        <v>30</v>
      </c>
      <c r="B31">
        <v>-0.13400000000000001</v>
      </c>
    </row>
    <row r="32" spans="1:2" x14ac:dyDescent="0.25">
      <c r="A32" t="s">
        <v>31</v>
      </c>
      <c r="B32">
        <v>-1E-3</v>
      </c>
    </row>
    <row r="33" spans="1:2" x14ac:dyDescent="0.25">
      <c r="A33" t="s">
        <v>32</v>
      </c>
      <c r="B33">
        <v>-6.6000000000000003E-2</v>
      </c>
    </row>
    <row r="34" spans="1:2" x14ac:dyDescent="0.25">
      <c r="A34" t="s">
        <v>33</v>
      </c>
      <c r="B34">
        <v>1.0999999999999999E-2</v>
      </c>
    </row>
    <row r="35" spans="1:2" x14ac:dyDescent="0.25">
      <c r="A35" t="s">
        <v>34</v>
      </c>
      <c r="B35">
        <v>-3.9E-2</v>
      </c>
    </row>
    <row r="36" spans="1:2" x14ac:dyDescent="0.25">
      <c r="A36" t="s">
        <v>35</v>
      </c>
      <c r="B36">
        <v>-1E-3</v>
      </c>
    </row>
    <row r="37" spans="1:2" x14ac:dyDescent="0.25">
      <c r="A37" t="s">
        <v>36</v>
      </c>
      <c r="B37">
        <v>1.4999999999999999E-2</v>
      </c>
    </row>
    <row r="38" spans="1:2" x14ac:dyDescent="0.25">
      <c r="A38" t="s">
        <v>37</v>
      </c>
      <c r="B38">
        <v>2E-3</v>
      </c>
    </row>
    <row r="39" spans="1:2" x14ac:dyDescent="0.25">
      <c r="A39" t="s">
        <v>38</v>
      </c>
      <c r="B39">
        <v>0.01</v>
      </c>
    </row>
    <row r="40" spans="1:2" x14ac:dyDescent="0.25">
      <c r="A40" t="s">
        <v>39</v>
      </c>
      <c r="B40">
        <v>-6.0000000000000001E-3</v>
      </c>
    </row>
  </sheetData>
  <conditionalFormatting sqref="B8:B2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{5265A74D-28E9-496D-B8BD-0D66DC57301E}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65A74D-28E9-496D-B8BD-0D66DC5730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B8:B23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6" sqref="A16"/>
    </sheetView>
  </sheetViews>
  <sheetFormatPr defaultRowHeight="15" x14ac:dyDescent="0.25"/>
  <cols>
    <col min="1" max="1" width="15.42578125" bestFit="1" customWidth="1"/>
    <col min="4" max="4" width="15.42578125" bestFit="1" customWidth="1"/>
    <col min="7" max="7" width="15.42578125" bestFit="1" customWidth="1"/>
  </cols>
  <sheetData>
    <row r="1" spans="1:8" x14ac:dyDescent="0.25">
      <c r="A1" t="s">
        <v>71</v>
      </c>
      <c r="B1" t="s">
        <v>70</v>
      </c>
      <c r="D1" t="s">
        <v>72</v>
      </c>
      <c r="E1" t="s">
        <v>70</v>
      </c>
      <c r="G1" t="s">
        <v>73</v>
      </c>
      <c r="H1" t="s">
        <v>70</v>
      </c>
    </row>
    <row r="2" spans="1:8" x14ac:dyDescent="0.25">
      <c r="A2" t="s">
        <v>40</v>
      </c>
      <c r="B2">
        <v>2.6819999999999999</v>
      </c>
      <c r="D2" t="s">
        <v>40</v>
      </c>
      <c r="E2">
        <v>2.7669999999999999</v>
      </c>
      <c r="G2" t="s">
        <v>40</v>
      </c>
      <c r="H2">
        <v>2.6819999999999999</v>
      </c>
    </row>
    <row r="3" spans="1:8" x14ac:dyDescent="0.25">
      <c r="A3" t="s">
        <v>41</v>
      </c>
      <c r="B3">
        <v>2.6019999999999999</v>
      </c>
      <c r="D3" t="s">
        <v>41</v>
      </c>
      <c r="E3">
        <v>2.4</v>
      </c>
      <c r="G3" t="s">
        <v>41</v>
      </c>
      <c r="H3">
        <v>2.6019999999999999</v>
      </c>
    </row>
    <row r="4" spans="1:8" x14ac:dyDescent="0.25">
      <c r="A4" t="s">
        <v>42</v>
      </c>
      <c r="B4">
        <v>2.7909999999999999</v>
      </c>
      <c r="D4" t="s">
        <v>42</v>
      </c>
      <c r="E4">
        <v>2.528</v>
      </c>
      <c r="G4" t="s">
        <v>42</v>
      </c>
      <c r="H4">
        <v>2.7909999999999999</v>
      </c>
    </row>
    <row r="5" spans="1:8" x14ac:dyDescent="0.25">
      <c r="A5" t="s">
        <v>43</v>
      </c>
      <c r="B5">
        <v>2.5960000000000001</v>
      </c>
      <c r="D5" t="s">
        <v>43</v>
      </c>
      <c r="E5">
        <v>2.2850000000000001</v>
      </c>
      <c r="G5" t="s">
        <v>43</v>
      </c>
      <c r="H5">
        <v>2.5960000000000001</v>
      </c>
    </row>
    <row r="6" spans="1:8" x14ac:dyDescent="0.25">
      <c r="A6" t="s">
        <v>44</v>
      </c>
      <c r="B6">
        <v>2.601</v>
      </c>
      <c r="D6" t="s">
        <v>44</v>
      </c>
      <c r="E6">
        <v>2.3119999999999998</v>
      </c>
      <c r="G6" t="s">
        <v>44</v>
      </c>
      <c r="H6">
        <v>2.601</v>
      </c>
    </row>
    <row r="7" spans="1:8" x14ac:dyDescent="0.25">
      <c r="A7" t="s">
        <v>45</v>
      </c>
      <c r="B7">
        <v>2.7050000000000001</v>
      </c>
      <c r="D7" t="s">
        <v>45</v>
      </c>
      <c r="E7">
        <v>2.6909999999999998</v>
      </c>
      <c r="G7" t="s">
        <v>45</v>
      </c>
      <c r="H7">
        <v>2.7050000000000001</v>
      </c>
    </row>
    <row r="8" spans="1:8" x14ac:dyDescent="0.25">
      <c r="A8" t="s">
        <v>46</v>
      </c>
      <c r="B8">
        <v>2.984</v>
      </c>
      <c r="D8" t="s">
        <v>46</v>
      </c>
      <c r="E8">
        <v>2.4260000000000002</v>
      </c>
      <c r="G8" t="s">
        <v>46</v>
      </c>
      <c r="H8">
        <v>2.984</v>
      </c>
    </row>
    <row r="9" spans="1:8" x14ac:dyDescent="0.25">
      <c r="A9" t="s">
        <v>47</v>
      </c>
      <c r="B9">
        <v>2.9119999999999999</v>
      </c>
      <c r="D9" t="s">
        <v>47</v>
      </c>
      <c r="E9">
        <v>2.3069999999999999</v>
      </c>
      <c r="G9" t="s">
        <v>47</v>
      </c>
      <c r="H9">
        <v>2.9119999999999999</v>
      </c>
    </row>
    <row r="10" spans="1:8" x14ac:dyDescent="0.25">
      <c r="A10" t="s">
        <v>48</v>
      </c>
      <c r="B10">
        <v>2.4329999999999998</v>
      </c>
      <c r="D10" t="s">
        <v>48</v>
      </c>
      <c r="E10">
        <v>2.431</v>
      </c>
      <c r="G10" t="s">
        <v>48</v>
      </c>
      <c r="H10">
        <v>2.4329999999999998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I2" sqref="I2"/>
    </sheetView>
  </sheetViews>
  <sheetFormatPr defaultRowHeight="15" x14ac:dyDescent="0.25"/>
  <cols>
    <col min="1" max="1" width="15.42578125" bestFit="1" customWidth="1"/>
    <col min="4" max="4" width="15.42578125" bestFit="1" customWidth="1"/>
    <col min="8" max="8" width="19" bestFit="1" customWidth="1"/>
  </cols>
  <sheetData>
    <row r="1" spans="1:17" x14ac:dyDescent="0.25">
      <c r="A1" t="s">
        <v>74</v>
      </c>
      <c r="B1" t="s">
        <v>70</v>
      </c>
      <c r="D1" t="s">
        <v>75</v>
      </c>
      <c r="E1" t="s">
        <v>70</v>
      </c>
      <c r="H1" t="s">
        <v>76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</row>
    <row r="2" spans="1:17" x14ac:dyDescent="0.25">
      <c r="A2" t="s">
        <v>40</v>
      </c>
      <c r="B2">
        <v>6.0000000000000001E-3</v>
      </c>
      <c r="D2" t="s">
        <v>40</v>
      </c>
      <c r="E2">
        <v>2.4E-2</v>
      </c>
      <c r="H2" t="s">
        <v>1</v>
      </c>
      <c r="I2">
        <v>1.653</v>
      </c>
      <c r="J2">
        <v>1.59</v>
      </c>
      <c r="K2">
        <v>1.696</v>
      </c>
      <c r="L2">
        <v>0.97399999999999998</v>
      </c>
      <c r="M2">
        <v>1.4430000000000001</v>
      </c>
      <c r="N2">
        <v>1.6240000000000001</v>
      </c>
      <c r="O2">
        <v>-7.7370000000000001</v>
      </c>
      <c r="P2">
        <v>0.80300000000000005</v>
      </c>
      <c r="Q2">
        <v>0.71</v>
      </c>
    </row>
    <row r="3" spans="1:17" x14ac:dyDescent="0.25">
      <c r="A3" t="s">
        <v>41</v>
      </c>
      <c r="B3">
        <v>-0.14699999999999999</v>
      </c>
      <c r="D3" t="s">
        <v>41</v>
      </c>
      <c r="E3">
        <v>-0.33300000000000002</v>
      </c>
      <c r="H3" t="s">
        <v>2</v>
      </c>
      <c r="I3">
        <v>0</v>
      </c>
      <c r="J3">
        <v>-3.5000000000000003E-2</v>
      </c>
      <c r="K3">
        <v>-2.8000000000000001E-2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 t="s">
        <v>42</v>
      </c>
      <c r="B4">
        <v>-9.5000000000000001E-2</v>
      </c>
      <c r="D4" t="s">
        <v>42</v>
      </c>
      <c r="E4">
        <v>-0.20799999999999999</v>
      </c>
      <c r="H4" t="s">
        <v>3</v>
      </c>
      <c r="I4">
        <v>-0.15</v>
      </c>
      <c r="J4">
        <v>-0.17699999999999999</v>
      </c>
      <c r="K4">
        <v>-0.22800000000000001</v>
      </c>
      <c r="L4">
        <v>-0.14099999999999999</v>
      </c>
      <c r="M4">
        <v>-0.114</v>
      </c>
      <c r="N4">
        <v>-0.161</v>
      </c>
      <c r="O4">
        <v>-0.33200000000000002</v>
      </c>
      <c r="P4">
        <v>-0.28899999999999998</v>
      </c>
      <c r="Q4">
        <v>-2.1999999999999999E-2</v>
      </c>
    </row>
    <row r="5" spans="1:17" x14ac:dyDescent="0.25">
      <c r="A5" t="s">
        <v>43</v>
      </c>
      <c r="B5">
        <v>-0.19600000000000001</v>
      </c>
      <c r="D5" t="s">
        <v>43</v>
      </c>
      <c r="E5">
        <v>-0.44500000000000001</v>
      </c>
      <c r="H5" t="s">
        <v>4</v>
      </c>
      <c r="I5">
        <v>-0.64200000000000002</v>
      </c>
      <c r="J5">
        <v>-0.623</v>
      </c>
      <c r="K5">
        <v>-0.67600000000000005</v>
      </c>
      <c r="L5">
        <v>-0.64100000000000001</v>
      </c>
      <c r="M5">
        <v>-0.64100000000000001</v>
      </c>
      <c r="N5">
        <v>-0.70099999999999996</v>
      </c>
      <c r="O5">
        <v>-0.84699999999999998</v>
      </c>
      <c r="P5">
        <v>-0.69699999999999995</v>
      </c>
      <c r="Q5">
        <v>-0.64</v>
      </c>
    </row>
    <row r="6" spans="1:17" x14ac:dyDescent="0.25">
      <c r="A6" t="s">
        <v>44</v>
      </c>
      <c r="B6">
        <v>-0.17599999999999999</v>
      </c>
      <c r="D6" t="s">
        <v>44</v>
      </c>
      <c r="E6">
        <v>-0.41899999999999998</v>
      </c>
      <c r="H6" t="s">
        <v>5</v>
      </c>
      <c r="I6">
        <v>-0.1</v>
      </c>
      <c r="J6">
        <v>0</v>
      </c>
      <c r="K6">
        <v>-0.1</v>
      </c>
      <c r="L6">
        <v>0</v>
      </c>
      <c r="M6">
        <v>0</v>
      </c>
      <c r="N6">
        <v>-9.9000000000000005E-2</v>
      </c>
      <c r="O6">
        <v>-9.9000000000000005E-2</v>
      </c>
      <c r="P6">
        <v>0</v>
      </c>
      <c r="Q6">
        <v>0</v>
      </c>
    </row>
    <row r="7" spans="1:17" x14ac:dyDescent="0.25">
      <c r="A7" t="s">
        <v>45</v>
      </c>
      <c r="B7">
        <v>-2.1999999999999999E-2</v>
      </c>
      <c r="D7" t="s">
        <v>45</v>
      </c>
      <c r="E7">
        <v>-0.05</v>
      </c>
      <c r="H7" t="s">
        <v>6</v>
      </c>
      <c r="I7">
        <v>-0.47699999999999998</v>
      </c>
      <c r="J7">
        <v>-0.49199999999999999</v>
      </c>
      <c r="K7">
        <v>-0.47699999999999998</v>
      </c>
      <c r="L7">
        <v>-0.49099999999999999</v>
      </c>
      <c r="M7">
        <v>-0.48299999999999998</v>
      </c>
      <c r="N7">
        <v>-0.46100000000000002</v>
      </c>
      <c r="O7">
        <v>-0.46500000000000002</v>
      </c>
      <c r="P7">
        <v>-0.46100000000000002</v>
      </c>
      <c r="Q7">
        <v>-0.46</v>
      </c>
    </row>
    <row r="8" spans="1:17" x14ac:dyDescent="0.25">
      <c r="A8" t="s">
        <v>46</v>
      </c>
      <c r="B8">
        <v>-1.746</v>
      </c>
      <c r="D8" t="s">
        <v>46</v>
      </c>
      <c r="E8">
        <v>-0.308</v>
      </c>
      <c r="H8" t="s">
        <v>7</v>
      </c>
      <c r="I8">
        <v>-0.14499999999999999</v>
      </c>
      <c r="J8">
        <v>-0.14899999999999999</v>
      </c>
      <c r="K8">
        <v>-0.151</v>
      </c>
      <c r="L8">
        <v>-0.14199999999999999</v>
      </c>
      <c r="M8">
        <v>-0.13800000000000001</v>
      </c>
      <c r="N8">
        <v>-0.14599999999999999</v>
      </c>
      <c r="O8">
        <v>-0.193</v>
      </c>
      <c r="P8">
        <v>-0.16400000000000001</v>
      </c>
      <c r="Q8">
        <v>-0.14099999999999999</v>
      </c>
    </row>
    <row r="9" spans="1:17" x14ac:dyDescent="0.25">
      <c r="A9" t="s">
        <v>47</v>
      </c>
      <c r="B9">
        <v>-0.161</v>
      </c>
      <c r="D9" t="s">
        <v>47</v>
      </c>
      <c r="E9">
        <v>-0.42399999999999999</v>
      </c>
      <c r="H9" t="s">
        <v>8</v>
      </c>
      <c r="I9">
        <v>-0.32400000000000001</v>
      </c>
      <c r="J9">
        <v>-0.32500000000000001</v>
      </c>
      <c r="K9">
        <v>-0.39800000000000002</v>
      </c>
      <c r="L9">
        <v>-0.30599999999999999</v>
      </c>
      <c r="M9">
        <v>-0.28399999999999997</v>
      </c>
      <c r="N9">
        <v>-0.32900000000000001</v>
      </c>
      <c r="O9">
        <v>-1.135</v>
      </c>
      <c r="P9">
        <v>-0.46700000000000003</v>
      </c>
      <c r="Q9">
        <v>-0.26400000000000001</v>
      </c>
    </row>
    <row r="10" spans="1:17" x14ac:dyDescent="0.25">
      <c r="A10" t="s">
        <v>48</v>
      </c>
      <c r="B10">
        <v>-0.154</v>
      </c>
      <c r="D10" t="s">
        <v>48</v>
      </c>
      <c r="E10">
        <v>-0.30299999999999999</v>
      </c>
      <c r="H10" t="s">
        <v>9</v>
      </c>
      <c r="I10">
        <v>-0.92400000000000004</v>
      </c>
      <c r="J10">
        <v>-1.3460000000000001</v>
      </c>
      <c r="K10">
        <v>-1.248</v>
      </c>
      <c r="L10">
        <v>-1.0429999999999999</v>
      </c>
      <c r="M10">
        <v>-0.75600000000000001</v>
      </c>
      <c r="N10">
        <v>-0.94799999999999995</v>
      </c>
      <c r="O10">
        <v>-1.7569999999999999</v>
      </c>
      <c r="P10">
        <v>-1.659</v>
      </c>
      <c r="Q10">
        <v>-0.47399999999999998</v>
      </c>
    </row>
    <row r="11" spans="1:17" x14ac:dyDescent="0.25">
      <c r="H11" t="s">
        <v>10</v>
      </c>
      <c r="I11">
        <v>0</v>
      </c>
      <c r="J11">
        <v>-0.46200000000000002</v>
      </c>
      <c r="K11">
        <v>-0.85799999999999998</v>
      </c>
      <c r="L11">
        <v>0</v>
      </c>
      <c r="M11">
        <v>-3.2000000000000001E-2</v>
      </c>
      <c r="N11">
        <v>-0.40200000000000002</v>
      </c>
      <c r="O11">
        <v>-1.875</v>
      </c>
      <c r="P11">
        <v>-1.389</v>
      </c>
      <c r="Q11">
        <v>0</v>
      </c>
    </row>
    <row r="12" spans="1:17" x14ac:dyDescent="0.25">
      <c r="H12" t="s">
        <v>11</v>
      </c>
      <c r="I12">
        <v>-1.397</v>
      </c>
      <c r="J12">
        <v>-1.5660000000000001</v>
      </c>
      <c r="K12">
        <v>-2.2040000000000002</v>
      </c>
      <c r="L12">
        <v>-1.268</v>
      </c>
      <c r="M12">
        <v>-1.046</v>
      </c>
      <c r="N12">
        <v>-1.514</v>
      </c>
      <c r="O12">
        <v>-4.1609999999999996</v>
      </c>
      <c r="P12">
        <v>-2.7109999999999999</v>
      </c>
      <c r="Q12">
        <v>-0.38700000000000001</v>
      </c>
    </row>
    <row r="13" spans="1:17" x14ac:dyDescent="0.25">
      <c r="H13" t="s">
        <v>12</v>
      </c>
      <c r="I13">
        <v>-1.2230000000000001</v>
      </c>
      <c r="J13">
        <v>-1.361</v>
      </c>
      <c r="K13">
        <v>-1.9179999999999999</v>
      </c>
      <c r="L13">
        <v>-1.157</v>
      </c>
      <c r="M13">
        <v>-1</v>
      </c>
      <c r="N13">
        <v>-1.2430000000000001</v>
      </c>
      <c r="O13">
        <v>-2.1819999999999999</v>
      </c>
      <c r="P13">
        <v>-1.9890000000000001</v>
      </c>
      <c r="Q13">
        <v>-0.83099999999999996</v>
      </c>
    </row>
    <row r="14" spans="1:17" x14ac:dyDescent="0.25">
      <c r="H14" t="s">
        <v>13</v>
      </c>
      <c r="I14">
        <v>-0.45600000000000002</v>
      </c>
      <c r="J14">
        <v>-0.47199999999999998</v>
      </c>
      <c r="K14">
        <v>-0.51100000000000001</v>
      </c>
      <c r="L14">
        <v>-0.46100000000000002</v>
      </c>
      <c r="M14">
        <v>-0.42899999999999999</v>
      </c>
      <c r="N14">
        <v>-0.495</v>
      </c>
      <c r="O14">
        <v>-0.628</v>
      </c>
      <c r="P14">
        <v>-0.57399999999999995</v>
      </c>
      <c r="Q14">
        <v>-0.40600000000000003</v>
      </c>
    </row>
    <row r="15" spans="1:17" x14ac:dyDescent="0.25">
      <c r="H15" t="s">
        <v>14</v>
      </c>
      <c r="I15">
        <v>-0.497</v>
      </c>
      <c r="J15">
        <v>-0.216</v>
      </c>
      <c r="K15">
        <v>-0.19900000000000001</v>
      </c>
      <c r="L15">
        <v>-0.19800000000000001</v>
      </c>
      <c r="M15">
        <v>-0.189</v>
      </c>
      <c r="N15">
        <v>-0.18099999999999999</v>
      </c>
      <c r="O15">
        <v>-0.26500000000000001</v>
      </c>
      <c r="P15">
        <v>-0.2</v>
      </c>
      <c r="Q15">
        <v>-0.21099999999999999</v>
      </c>
    </row>
    <row r="16" spans="1:17" x14ac:dyDescent="0.25">
      <c r="H16" t="s">
        <v>15</v>
      </c>
      <c r="I16">
        <v>-0.34200000000000003</v>
      </c>
      <c r="J16">
        <v>-0.38700000000000001</v>
      </c>
      <c r="K16">
        <v>-0.42399999999999999</v>
      </c>
      <c r="L16">
        <v>-0.33900000000000002</v>
      </c>
      <c r="M16">
        <v>-0.318</v>
      </c>
      <c r="N16">
        <v>-0.32</v>
      </c>
      <c r="O16">
        <v>-0.60799999999999998</v>
      </c>
      <c r="P16">
        <v>-0.56100000000000005</v>
      </c>
      <c r="Q16">
        <v>-0.91100000000000003</v>
      </c>
    </row>
    <row r="17" spans="8:17" x14ac:dyDescent="0.25">
      <c r="H17" t="s">
        <v>16</v>
      </c>
      <c r="I17">
        <v>-0.23100000000000001</v>
      </c>
      <c r="J17">
        <v>-0.23300000000000001</v>
      </c>
      <c r="K17">
        <v>-0.27100000000000002</v>
      </c>
      <c r="L17">
        <v>-0.28199999999999997</v>
      </c>
      <c r="M17">
        <v>-0.20899999999999999</v>
      </c>
      <c r="N17">
        <v>-0.219</v>
      </c>
      <c r="O17">
        <v>-0.28299999999999997</v>
      </c>
      <c r="P17">
        <v>-0.25800000000000001</v>
      </c>
      <c r="Q17">
        <v>-0.23200000000000001</v>
      </c>
    </row>
    <row r="18" spans="8:17" x14ac:dyDescent="0.25">
      <c r="H18" t="s">
        <v>17</v>
      </c>
      <c r="I18">
        <v>-0.17499999999999999</v>
      </c>
      <c r="J18">
        <v>0</v>
      </c>
      <c r="K18">
        <v>-0.17799999999999999</v>
      </c>
      <c r="L18">
        <v>0</v>
      </c>
      <c r="M18">
        <v>0</v>
      </c>
      <c r="N18">
        <v>-0.20699999999999999</v>
      </c>
      <c r="O18">
        <v>-0.18099999999999999</v>
      </c>
      <c r="P18">
        <v>0</v>
      </c>
      <c r="Q18">
        <v>0</v>
      </c>
    </row>
    <row r="19" spans="8:17" x14ac:dyDescent="0.25">
      <c r="H19" t="s">
        <v>18</v>
      </c>
      <c r="I19">
        <v>-0.47599999999999998</v>
      </c>
      <c r="J19">
        <v>-0.52200000000000002</v>
      </c>
      <c r="K19">
        <v>-0.75800000000000001</v>
      </c>
      <c r="L19">
        <v>-0.54500000000000004</v>
      </c>
      <c r="M19">
        <v>-1.079</v>
      </c>
      <c r="N19">
        <v>-0.90600000000000003</v>
      </c>
      <c r="O19">
        <v>-0.61199999999999999</v>
      </c>
      <c r="P19">
        <v>-0.60499999999999998</v>
      </c>
      <c r="Q19">
        <v>-0.74099999999999999</v>
      </c>
    </row>
    <row r="20" spans="8:17" x14ac:dyDescent="0.25">
      <c r="H20" t="s">
        <v>19</v>
      </c>
      <c r="I20">
        <v>-0.23</v>
      </c>
      <c r="J20">
        <v>-0.22700000000000001</v>
      </c>
      <c r="K20">
        <v>-0.23400000000000001</v>
      </c>
      <c r="L20">
        <v>-0.22600000000000001</v>
      </c>
      <c r="M20">
        <v>-0.23300000000000001</v>
      </c>
      <c r="N20">
        <v>-0.22600000000000001</v>
      </c>
      <c r="O20">
        <v>-0.23400000000000001</v>
      </c>
      <c r="P20">
        <v>-0.23100000000000001</v>
      </c>
      <c r="Q20">
        <v>-0.22900000000000001</v>
      </c>
    </row>
    <row r="21" spans="8:17" x14ac:dyDescent="0.25">
      <c r="H21" t="s">
        <v>20</v>
      </c>
      <c r="I21">
        <v>-0.28799999999999998</v>
      </c>
      <c r="J21">
        <v>-0.751</v>
      </c>
      <c r="K21">
        <v>-0.51400000000000001</v>
      </c>
      <c r="L21">
        <v>-0.75900000000000001</v>
      </c>
      <c r="M21">
        <v>-0.77900000000000003</v>
      </c>
      <c r="N21">
        <v>-0.246</v>
      </c>
      <c r="O21">
        <v>-0.27700000000000002</v>
      </c>
      <c r="P21">
        <v>-0.80300000000000005</v>
      </c>
      <c r="Q21">
        <v>-0.28999999999999998</v>
      </c>
    </row>
    <row r="22" spans="8:17" x14ac:dyDescent="0.25">
      <c r="H22" t="s">
        <v>21</v>
      </c>
      <c r="I22">
        <v>-0.504</v>
      </c>
      <c r="J22">
        <v>-0.49299999999999999</v>
      </c>
      <c r="K22">
        <v>-0.441</v>
      </c>
      <c r="L22">
        <v>-0.44500000000000001</v>
      </c>
      <c r="M22">
        <v>-0.46500000000000002</v>
      </c>
      <c r="N22">
        <v>-0.438</v>
      </c>
      <c r="O22">
        <v>-0.503</v>
      </c>
      <c r="P22">
        <v>-0.441</v>
      </c>
      <c r="Q22">
        <v>-0.45100000000000001</v>
      </c>
    </row>
    <row r="23" spans="8:17" x14ac:dyDescent="0.25">
      <c r="H23" t="s">
        <v>22</v>
      </c>
      <c r="I23">
        <v>-0.246</v>
      </c>
      <c r="J23">
        <v>-0.38200000000000001</v>
      </c>
      <c r="K23">
        <v>-0.26600000000000001</v>
      </c>
      <c r="L23">
        <v>-0.28699999999999998</v>
      </c>
      <c r="M23">
        <v>-0.25</v>
      </c>
      <c r="N23">
        <v>-0.25800000000000001</v>
      </c>
      <c r="O23">
        <v>-0.36899999999999999</v>
      </c>
      <c r="P23">
        <v>-0.28199999999999997</v>
      </c>
      <c r="Q23">
        <v>-0.27100000000000002</v>
      </c>
    </row>
    <row r="24" spans="8:17" x14ac:dyDescent="0.25">
      <c r="H24" t="s">
        <v>23</v>
      </c>
      <c r="I24">
        <v>-0.10299999999999999</v>
      </c>
      <c r="J24">
        <v>-0.13500000000000001</v>
      </c>
      <c r="K24">
        <v>-0.10299999999999999</v>
      </c>
      <c r="L24">
        <v>-0.129</v>
      </c>
      <c r="M24">
        <v>-0.11700000000000001</v>
      </c>
      <c r="N24">
        <v>-0.29199999999999998</v>
      </c>
      <c r="O24">
        <v>-0.121</v>
      </c>
      <c r="P24">
        <v>-0.11700000000000001</v>
      </c>
      <c r="Q24">
        <v>-0.125</v>
      </c>
    </row>
    <row r="25" spans="8:17" x14ac:dyDescent="0.25">
      <c r="H25" t="s">
        <v>24</v>
      </c>
      <c r="I25">
        <v>-2.5999999999999999E-2</v>
      </c>
      <c r="J25">
        <v>-2.5000000000000001E-2</v>
      </c>
      <c r="K25">
        <v>-2.9000000000000001E-2</v>
      </c>
      <c r="L25">
        <v>-2.9000000000000001E-2</v>
      </c>
      <c r="M25">
        <v>-3.3000000000000002E-2</v>
      </c>
      <c r="N25">
        <v>-2.8000000000000001E-2</v>
      </c>
      <c r="O25">
        <v>-3.9E-2</v>
      </c>
      <c r="P25">
        <v>-4.5999999999999999E-2</v>
      </c>
      <c r="Q25">
        <v>-3.1E-2</v>
      </c>
    </row>
    <row r="26" spans="8:17" x14ac:dyDescent="0.25">
      <c r="H26" t="s">
        <v>25</v>
      </c>
      <c r="I26">
        <v>-3.9E-2</v>
      </c>
      <c r="J26">
        <v>-3.7999999999999999E-2</v>
      </c>
      <c r="K26">
        <v>-3.5999999999999997E-2</v>
      </c>
      <c r="L26">
        <v>-4.2000000000000003E-2</v>
      </c>
      <c r="M26">
        <v>-6.3E-2</v>
      </c>
      <c r="N26">
        <v>-3.7999999999999999E-2</v>
      </c>
      <c r="O26">
        <v>-3.3000000000000002E-2</v>
      </c>
      <c r="P26">
        <v>-3.5000000000000003E-2</v>
      </c>
      <c r="Q26">
        <v>-3.9E-2</v>
      </c>
    </row>
    <row r="27" spans="8:17" x14ac:dyDescent="0.25">
      <c r="H27" t="s">
        <v>26</v>
      </c>
      <c r="I27">
        <v>-5.8999999999999997E-2</v>
      </c>
      <c r="J27">
        <v>-0.40100000000000002</v>
      </c>
      <c r="K27">
        <v>-0.13200000000000001</v>
      </c>
      <c r="L27">
        <v>-0.14599999999999999</v>
      </c>
      <c r="M27">
        <v>-9.1999999999999998E-2</v>
      </c>
      <c r="N27">
        <v>-7.9000000000000001E-2</v>
      </c>
      <c r="O27">
        <v>-0.192</v>
      </c>
      <c r="P27">
        <v>-0.17</v>
      </c>
      <c r="Q27">
        <v>-0.13500000000000001</v>
      </c>
    </row>
    <row r="28" spans="8:17" x14ac:dyDescent="0.25">
      <c r="H28" t="s">
        <v>27</v>
      </c>
      <c r="I28">
        <v>4.1000000000000002E-2</v>
      </c>
      <c r="J28">
        <v>-0.11700000000000001</v>
      </c>
      <c r="K28">
        <v>2.8000000000000001E-2</v>
      </c>
      <c r="L28">
        <v>4.0000000000000001E-3</v>
      </c>
      <c r="M28">
        <v>2.8000000000000001E-2</v>
      </c>
      <c r="N28">
        <v>3.2000000000000001E-2</v>
      </c>
      <c r="O28">
        <v>4.9000000000000002E-2</v>
      </c>
      <c r="P28">
        <v>2.1000000000000001E-2</v>
      </c>
      <c r="Q28">
        <v>2E-3</v>
      </c>
    </row>
    <row r="29" spans="8:17" x14ac:dyDescent="0.25">
      <c r="H29" t="s">
        <v>28</v>
      </c>
      <c r="I29">
        <v>-0.10100000000000001</v>
      </c>
      <c r="J29">
        <v>-0.182</v>
      </c>
      <c r="K29">
        <v>-0.14000000000000001</v>
      </c>
      <c r="L29">
        <v>-0.11700000000000001</v>
      </c>
      <c r="M29">
        <v>-8.3000000000000004E-2</v>
      </c>
      <c r="N29">
        <v>-0.10299999999999999</v>
      </c>
      <c r="O29">
        <v>-0.18099999999999999</v>
      </c>
      <c r="P29">
        <v>-0.185</v>
      </c>
      <c r="Q29">
        <v>-6.0999999999999999E-2</v>
      </c>
    </row>
    <row r="30" spans="8:17" x14ac:dyDescent="0.25">
      <c r="H30" t="s">
        <v>29</v>
      </c>
      <c r="I30">
        <v>-7.2999999999999995E-2</v>
      </c>
      <c r="J30">
        <v>-0.13600000000000001</v>
      </c>
      <c r="K30">
        <v>-0.08</v>
      </c>
      <c r="L30">
        <v>-0.105</v>
      </c>
      <c r="M30">
        <v>-8.4000000000000005E-2</v>
      </c>
      <c r="N30">
        <v>-6.6000000000000003E-2</v>
      </c>
      <c r="O30">
        <v>-6.7000000000000004E-2</v>
      </c>
      <c r="P30">
        <v>-9.6000000000000002E-2</v>
      </c>
      <c r="Q30">
        <v>-0.104</v>
      </c>
    </row>
    <row r="31" spans="8:17" x14ac:dyDescent="0.25">
      <c r="H31" t="s">
        <v>30</v>
      </c>
      <c r="I31">
        <v>-9.9000000000000005E-2</v>
      </c>
      <c r="J31">
        <v>-0.13100000000000001</v>
      </c>
      <c r="K31">
        <v>-0.11700000000000001</v>
      </c>
      <c r="L31">
        <v>-0.123</v>
      </c>
      <c r="M31">
        <v>-0.10299999999999999</v>
      </c>
      <c r="N31">
        <v>-0.10299999999999999</v>
      </c>
      <c r="O31">
        <v>-0.15</v>
      </c>
      <c r="P31">
        <v>-0.156</v>
      </c>
      <c r="Q31">
        <v>-0.13200000000000001</v>
      </c>
    </row>
    <row r="32" spans="8:17" x14ac:dyDescent="0.25">
      <c r="H32" t="s">
        <v>31</v>
      </c>
      <c r="I32">
        <v>-1E-3</v>
      </c>
      <c r="J32">
        <v>-1E-3</v>
      </c>
      <c r="K32">
        <v>-1E-3</v>
      </c>
      <c r="L32">
        <v>-1E-3</v>
      </c>
      <c r="M32">
        <v>-1E-3</v>
      </c>
      <c r="N32">
        <v>-1E-3</v>
      </c>
      <c r="O32">
        <v>0</v>
      </c>
      <c r="P32">
        <v>0</v>
      </c>
      <c r="Q32">
        <v>-1E-3</v>
      </c>
    </row>
    <row r="33" spans="8:17" x14ac:dyDescent="0.25">
      <c r="H33" t="s">
        <v>32</v>
      </c>
      <c r="I33">
        <v>-4.5999999999999999E-2</v>
      </c>
      <c r="J33">
        <v>-0.10100000000000001</v>
      </c>
      <c r="K33">
        <v>-7.0999999999999994E-2</v>
      </c>
      <c r="L33">
        <v>-0.112</v>
      </c>
      <c r="M33">
        <v>-8.3000000000000004E-2</v>
      </c>
      <c r="N33">
        <v>-4.8000000000000001E-2</v>
      </c>
      <c r="O33">
        <v>-1.7999999999999999E-2</v>
      </c>
      <c r="P33">
        <v>-7.8E-2</v>
      </c>
      <c r="Q33">
        <v>-0.104</v>
      </c>
    </row>
    <row r="34" spans="8:17" x14ac:dyDescent="0.25">
      <c r="H34" t="s">
        <v>33</v>
      </c>
      <c r="I34">
        <v>1.2999999999999999E-2</v>
      </c>
      <c r="J34">
        <v>2E-3</v>
      </c>
      <c r="K34">
        <v>1.4E-2</v>
      </c>
      <c r="L34">
        <v>4.0000000000000001E-3</v>
      </c>
      <c r="M34">
        <v>7.0000000000000001E-3</v>
      </c>
      <c r="N34">
        <v>1.2999999999999999E-2</v>
      </c>
      <c r="O34">
        <v>2.5000000000000001E-2</v>
      </c>
      <c r="P34">
        <v>0.01</v>
      </c>
      <c r="Q34">
        <v>1E-3</v>
      </c>
    </row>
    <row r="35" spans="8:17" x14ac:dyDescent="0.25">
      <c r="H35" t="s">
        <v>34</v>
      </c>
      <c r="I35">
        <v>-8.9999999999999993E-3</v>
      </c>
      <c r="J35">
        <v>-0.10100000000000001</v>
      </c>
      <c r="K35">
        <v>4.0000000000000001E-3</v>
      </c>
      <c r="L35">
        <v>-6.5000000000000002E-2</v>
      </c>
      <c r="M35">
        <v>-2.1000000000000001E-2</v>
      </c>
      <c r="N35">
        <v>2E-3</v>
      </c>
      <c r="O35">
        <v>1.0999999999999999E-2</v>
      </c>
      <c r="P35">
        <v>-0.112</v>
      </c>
      <c r="Q35">
        <v>-0.16300000000000001</v>
      </c>
    </row>
    <row r="36" spans="8:17" x14ac:dyDescent="0.25">
      <c r="H36" t="s">
        <v>35</v>
      </c>
      <c r="I36">
        <v>0</v>
      </c>
      <c r="J36">
        <v>-2E-3</v>
      </c>
      <c r="K36">
        <v>0</v>
      </c>
      <c r="L36">
        <v>-2E-3</v>
      </c>
      <c r="M36">
        <v>-2E-3</v>
      </c>
      <c r="N36">
        <v>0</v>
      </c>
      <c r="O36">
        <v>2E-3</v>
      </c>
      <c r="P36">
        <v>-1E-3</v>
      </c>
      <c r="Q36">
        <v>-5.0000000000000001E-3</v>
      </c>
    </row>
    <row r="37" spans="8:17" x14ac:dyDescent="0.25">
      <c r="H37" t="s">
        <v>36</v>
      </c>
      <c r="I37">
        <v>5.2999999999999999E-2</v>
      </c>
      <c r="J37">
        <v>-9.8000000000000004E-2</v>
      </c>
      <c r="K37">
        <v>6.3E-2</v>
      </c>
      <c r="L37">
        <v>0.03</v>
      </c>
      <c r="M37">
        <v>0.05</v>
      </c>
      <c r="N37">
        <v>0.06</v>
      </c>
      <c r="O37">
        <v>7.3999999999999996E-2</v>
      </c>
      <c r="P37">
        <v>8.2000000000000003E-2</v>
      </c>
      <c r="Q37">
        <v>1.7999999999999999E-2</v>
      </c>
    </row>
    <row r="38" spans="8:17" x14ac:dyDescent="0.25">
      <c r="H38" t="s">
        <v>37</v>
      </c>
      <c r="I38">
        <v>2E-3</v>
      </c>
      <c r="J38">
        <v>-2E-3</v>
      </c>
      <c r="K38">
        <v>4.0000000000000001E-3</v>
      </c>
      <c r="L38">
        <v>2E-3</v>
      </c>
      <c r="M38">
        <v>3.0000000000000001E-3</v>
      </c>
      <c r="N38">
        <v>3.0000000000000001E-3</v>
      </c>
      <c r="O38">
        <v>4.0000000000000001E-3</v>
      </c>
      <c r="P38">
        <v>2E-3</v>
      </c>
      <c r="Q38">
        <v>0</v>
      </c>
    </row>
    <row r="39" spans="8:17" x14ac:dyDescent="0.25">
      <c r="H39" t="s">
        <v>38</v>
      </c>
      <c r="I39">
        <v>0.01</v>
      </c>
      <c r="J39">
        <v>2E-3</v>
      </c>
      <c r="K39">
        <v>1.2E-2</v>
      </c>
      <c r="L39">
        <v>5.0000000000000001E-3</v>
      </c>
      <c r="M39">
        <v>0.01</v>
      </c>
      <c r="N39">
        <v>1.2E-2</v>
      </c>
      <c r="O39">
        <v>1.6E-2</v>
      </c>
      <c r="P39">
        <v>1.6E-2</v>
      </c>
      <c r="Q39">
        <v>-1E-3</v>
      </c>
    </row>
    <row r="40" spans="8:17" x14ac:dyDescent="0.25">
      <c r="H40" t="s">
        <v>39</v>
      </c>
      <c r="I40">
        <v>-3.1E-2</v>
      </c>
      <c r="J40">
        <v>-4.7E-2</v>
      </c>
      <c r="K40">
        <v>-0.01</v>
      </c>
      <c r="L40">
        <v>-4.8000000000000001E-2</v>
      </c>
      <c r="M40">
        <v>-4.4999999999999998E-2</v>
      </c>
      <c r="N40">
        <v>-2.4E-2</v>
      </c>
      <c r="O40">
        <v>1.6E-2</v>
      </c>
      <c r="P40">
        <v>6.0000000000000001E-3</v>
      </c>
      <c r="Q40">
        <v>-9.9000000000000005E-2</v>
      </c>
    </row>
  </sheetData>
  <conditionalFormatting sqref="B2:B10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{6EE242A9-96B5-4936-A7D4-8A8930C5075F}</x14:id>
        </ext>
      </extLst>
    </cfRule>
  </conditionalFormatting>
  <conditionalFormatting sqref="E2:E1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{BE62BCF7-57E1-4A5B-9837-432D7024030E}</x14:id>
        </ext>
      </extLst>
    </cfRule>
  </conditionalFormatting>
  <conditionalFormatting sqref="I2:Q40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{EEEE9052-2682-4DE7-8695-D898B3DCC119}</x14:id>
        </ext>
      </extLst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E242A9-96B5-4936-A7D4-8A8930C5075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B2:B10</xm:sqref>
        </x14:conditionalFormatting>
        <x14:conditionalFormatting xmlns:xm="http://schemas.microsoft.com/office/excel/2006/main">
          <x14:cfRule type="dataBar" id="{BE62BCF7-57E1-4A5B-9837-432D702403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E2:E10</xm:sqref>
        </x14:conditionalFormatting>
        <x14:conditionalFormatting xmlns:xm="http://schemas.microsoft.com/office/excel/2006/main">
          <x14:cfRule type="dataBar" id="{EEEE9052-2682-4DE7-8695-D898B3DCC11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I2:Q40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F18" sqref="F18"/>
    </sheetView>
  </sheetViews>
  <sheetFormatPr defaultRowHeight="15" x14ac:dyDescent="0.25"/>
  <cols>
    <col min="1" max="1" width="63.5703125" bestFit="1" customWidth="1"/>
    <col min="2" max="2" width="13.28515625" bestFit="1" customWidth="1"/>
    <col min="3" max="3" width="8.5703125" bestFit="1" customWidth="1"/>
    <col min="4" max="4" width="10.7109375" bestFit="1" customWidth="1"/>
  </cols>
  <sheetData>
    <row r="1" spans="1:4" x14ac:dyDescent="0.25">
      <c r="A1" t="s">
        <v>77</v>
      </c>
      <c r="B1" t="s">
        <v>78</v>
      </c>
      <c r="C1" t="s">
        <v>79</v>
      </c>
      <c r="D1" t="s">
        <v>70</v>
      </c>
    </row>
    <row r="2" spans="1:4" x14ac:dyDescent="0.25">
      <c r="A2" t="s">
        <v>80</v>
      </c>
      <c r="B2" t="s">
        <v>81</v>
      </c>
      <c r="C2">
        <v>0</v>
      </c>
      <c r="D2">
        <v>0</v>
      </c>
    </row>
    <row r="3" spans="1:4" x14ac:dyDescent="0.25">
      <c r="A3" t="s">
        <v>82</v>
      </c>
      <c r="B3" t="s">
        <v>83</v>
      </c>
      <c r="C3">
        <v>0</v>
      </c>
      <c r="D3">
        <v>0</v>
      </c>
    </row>
    <row r="4" spans="1:4" x14ac:dyDescent="0.25">
      <c r="A4" t="s">
        <v>84</v>
      </c>
      <c r="B4" t="s">
        <v>85</v>
      </c>
      <c r="C4">
        <v>0</v>
      </c>
      <c r="D4">
        <v>0</v>
      </c>
    </row>
    <row r="5" spans="1:4" x14ac:dyDescent="0.25">
      <c r="A5" t="s">
        <v>86</v>
      </c>
      <c r="B5" t="s">
        <v>87</v>
      </c>
      <c r="C5">
        <v>0</v>
      </c>
      <c r="D5">
        <v>0</v>
      </c>
    </row>
    <row r="6" spans="1:4" x14ac:dyDescent="0.25">
      <c r="A6" t="s">
        <v>88</v>
      </c>
      <c r="B6" t="s">
        <v>89</v>
      </c>
      <c r="C6">
        <v>0.25800000000000001</v>
      </c>
      <c r="D6">
        <v>0.27900000000000003</v>
      </c>
    </row>
    <row r="7" spans="1:4" x14ac:dyDescent="0.25">
      <c r="A7" t="s">
        <v>90</v>
      </c>
      <c r="B7" t="s">
        <v>91</v>
      </c>
      <c r="C7">
        <v>0</v>
      </c>
      <c r="D7">
        <v>0</v>
      </c>
    </row>
    <row r="8" spans="1:4" x14ac:dyDescent="0.25">
      <c r="A8" t="s">
        <v>92</v>
      </c>
      <c r="B8" t="s">
        <v>93</v>
      </c>
      <c r="C8">
        <v>0</v>
      </c>
      <c r="D8">
        <v>0</v>
      </c>
    </row>
    <row r="9" spans="1:4" x14ac:dyDescent="0.25">
      <c r="A9" t="s">
        <v>94</v>
      </c>
      <c r="B9" t="s">
        <v>95</v>
      </c>
      <c r="C9">
        <v>0</v>
      </c>
      <c r="D9">
        <v>0</v>
      </c>
    </row>
    <row r="10" spans="1:4" x14ac:dyDescent="0.25">
      <c r="A10" t="s">
        <v>96</v>
      </c>
      <c r="B10" t="s">
        <v>97</v>
      </c>
      <c r="C10">
        <v>0</v>
      </c>
      <c r="D10">
        <v>0</v>
      </c>
    </row>
    <row r="11" spans="1:4" x14ac:dyDescent="0.25">
      <c r="A11" t="s">
        <v>98</v>
      </c>
      <c r="B11" t="s">
        <v>99</v>
      </c>
      <c r="C11">
        <v>0</v>
      </c>
      <c r="D11">
        <v>0</v>
      </c>
    </row>
    <row r="12" spans="1:4" x14ac:dyDescent="0.25">
      <c r="A12" t="s">
        <v>100</v>
      </c>
      <c r="B12" t="s">
        <v>101</v>
      </c>
      <c r="C12">
        <v>2.661</v>
      </c>
      <c r="D12">
        <v>2.742</v>
      </c>
    </row>
    <row r="13" spans="1:4" x14ac:dyDescent="0.25">
      <c r="A13" t="s">
        <v>102</v>
      </c>
      <c r="B13" t="s">
        <v>103</v>
      </c>
      <c r="C13">
        <v>2.2730000000000001</v>
      </c>
      <c r="D13">
        <v>2.3610000000000002</v>
      </c>
    </row>
    <row r="14" spans="1:4" x14ac:dyDescent="0.25">
      <c r="A14" t="s">
        <v>104</v>
      </c>
      <c r="B14" t="s">
        <v>105</v>
      </c>
      <c r="C14">
        <v>0</v>
      </c>
      <c r="D14">
        <v>0</v>
      </c>
    </row>
    <row r="15" spans="1:4" x14ac:dyDescent="0.25">
      <c r="A15" t="s">
        <v>106</v>
      </c>
      <c r="B15" t="s">
        <v>107</v>
      </c>
      <c r="C15">
        <v>0</v>
      </c>
      <c r="D15">
        <v>0</v>
      </c>
    </row>
    <row r="16" spans="1:4" x14ac:dyDescent="0.25">
      <c r="A16" t="s">
        <v>108</v>
      </c>
      <c r="B16" t="s">
        <v>109</v>
      </c>
      <c r="C16">
        <v>-86939</v>
      </c>
      <c r="D16">
        <v>-87687.148000000001</v>
      </c>
    </row>
    <row r="17" spans="1:4" x14ac:dyDescent="0.25">
      <c r="A17" t="s">
        <v>110</v>
      </c>
      <c r="B17" t="s">
        <v>111</v>
      </c>
      <c r="C17">
        <v>-0.26500000000000001</v>
      </c>
      <c r="D17">
        <v>-0.28599999999999998</v>
      </c>
    </row>
    <row r="18" spans="1:4" x14ac:dyDescent="0.25">
      <c r="A18" t="s">
        <v>112</v>
      </c>
      <c r="B18" t="s">
        <v>113</v>
      </c>
      <c r="C18">
        <v>0</v>
      </c>
      <c r="D18">
        <v>0</v>
      </c>
    </row>
    <row r="19" spans="1:4" x14ac:dyDescent="0.25">
      <c r="A19" t="s">
        <v>114</v>
      </c>
      <c r="B19" t="s">
        <v>115</v>
      </c>
      <c r="C19">
        <v>-1.607</v>
      </c>
      <c r="D19">
        <v>-1.681</v>
      </c>
    </row>
    <row r="20" spans="1:4" x14ac:dyDescent="0.25">
      <c r="A20" t="s">
        <v>116</v>
      </c>
      <c r="B20" t="s">
        <v>117</v>
      </c>
      <c r="C20">
        <v>0</v>
      </c>
      <c r="D20">
        <v>0</v>
      </c>
    </row>
    <row r="21" spans="1:4" x14ac:dyDescent="0.25">
      <c r="A21" t="s">
        <v>118</v>
      </c>
      <c r="B21" t="s">
        <v>119</v>
      </c>
      <c r="C21">
        <v>0</v>
      </c>
      <c r="D21">
        <v>0</v>
      </c>
    </row>
    <row r="22" spans="1:4" x14ac:dyDescent="0.25">
      <c r="A22" t="s">
        <v>120</v>
      </c>
      <c r="B22" t="s">
        <v>121</v>
      </c>
      <c r="C22">
        <v>0</v>
      </c>
      <c r="D22">
        <v>0</v>
      </c>
    </row>
    <row r="23" spans="1:4" x14ac:dyDescent="0.25">
      <c r="A23" t="s">
        <v>122</v>
      </c>
      <c r="B23" t="s">
        <v>123</v>
      </c>
      <c r="C23">
        <v>2.367</v>
      </c>
      <c r="D23">
        <v>2.4420000000000002</v>
      </c>
    </row>
    <row r="24" spans="1:4" x14ac:dyDescent="0.25">
      <c r="A24" t="s">
        <v>124</v>
      </c>
      <c r="B24" t="s">
        <v>125</v>
      </c>
      <c r="C24">
        <v>2.367</v>
      </c>
      <c r="D24">
        <v>2.4420000000000002</v>
      </c>
    </row>
    <row r="25" spans="1:4" x14ac:dyDescent="0.25">
      <c r="A25" t="s">
        <v>126</v>
      </c>
      <c r="B25" t="s">
        <v>127</v>
      </c>
      <c r="C25">
        <v>-0.59</v>
      </c>
      <c r="D25">
        <v>-0.60299999999999998</v>
      </c>
    </row>
    <row r="26" spans="1:4" x14ac:dyDescent="0.25">
      <c r="A26" t="s">
        <v>128</v>
      </c>
      <c r="B26" t="s">
        <v>129</v>
      </c>
      <c r="C26">
        <v>0.77</v>
      </c>
      <c r="D26">
        <v>0.77700000000000002</v>
      </c>
    </row>
    <row r="27" spans="1:4" x14ac:dyDescent="0.25">
      <c r="A27" t="s">
        <v>130</v>
      </c>
      <c r="B27" t="s">
        <v>131</v>
      </c>
      <c r="C27">
        <v>0.77</v>
      </c>
      <c r="D27">
        <v>0.77700000000000002</v>
      </c>
    </row>
    <row r="28" spans="1:4" x14ac:dyDescent="0.25">
      <c r="A28" t="s">
        <v>132</v>
      </c>
      <c r="B28" t="s">
        <v>133</v>
      </c>
      <c r="C28">
        <v>1.3520000000000001</v>
      </c>
      <c r="D28">
        <v>1.387</v>
      </c>
    </row>
    <row r="29" spans="1:4" x14ac:dyDescent="0.25">
      <c r="A29" t="s">
        <v>134</v>
      </c>
      <c r="B29" t="s">
        <v>135</v>
      </c>
      <c r="C29">
        <v>0</v>
      </c>
      <c r="D29">
        <v>0</v>
      </c>
    </row>
    <row r="30" spans="1:4" x14ac:dyDescent="0.25">
      <c r="A30" t="s">
        <v>136</v>
      </c>
      <c r="B30" t="s">
        <v>137</v>
      </c>
      <c r="C30">
        <v>0</v>
      </c>
      <c r="D30">
        <v>0</v>
      </c>
    </row>
    <row r="31" spans="1:4" x14ac:dyDescent="0.25">
      <c r="A31" t="s">
        <v>138</v>
      </c>
      <c r="B31" t="s">
        <v>139</v>
      </c>
      <c r="C31">
        <v>-0.26400000000000001</v>
      </c>
      <c r="D31">
        <v>-0.28599999999999998</v>
      </c>
    </row>
    <row r="32" spans="1:4" x14ac:dyDescent="0.25">
      <c r="A32" t="s">
        <v>140</v>
      </c>
      <c r="B32" t="s">
        <v>141</v>
      </c>
      <c r="C32">
        <v>2.3959999999999999</v>
      </c>
      <c r="D32">
        <v>2.448</v>
      </c>
    </row>
    <row r="33" spans="1:4" x14ac:dyDescent="0.25">
      <c r="A33" t="s">
        <v>142</v>
      </c>
      <c r="B33" t="s">
        <v>143</v>
      </c>
      <c r="C33">
        <v>0</v>
      </c>
      <c r="D33">
        <v>0</v>
      </c>
    </row>
    <row r="34" spans="1:4" x14ac:dyDescent="0.25">
      <c r="A34" t="s">
        <v>144</v>
      </c>
      <c r="B34" t="s">
        <v>145</v>
      </c>
      <c r="C34">
        <v>2.4289999999999998</v>
      </c>
      <c r="D34">
        <v>2.4870000000000001</v>
      </c>
    </row>
    <row r="35" spans="1:4" x14ac:dyDescent="0.25">
      <c r="A35" t="s">
        <v>146</v>
      </c>
      <c r="B35" t="s">
        <v>147</v>
      </c>
      <c r="C35">
        <v>2.4550000000000001</v>
      </c>
      <c r="D35">
        <v>2.528</v>
      </c>
    </row>
    <row r="36" spans="1:4" x14ac:dyDescent="0.25">
      <c r="A36" t="s">
        <v>148</v>
      </c>
      <c r="B36" t="s">
        <v>149</v>
      </c>
      <c r="C36">
        <v>-0.35699999999999998</v>
      </c>
      <c r="D36">
        <v>-0.44</v>
      </c>
    </row>
    <row r="37" spans="1:4" x14ac:dyDescent="0.25">
      <c r="A37" t="s">
        <v>150</v>
      </c>
      <c r="B37" t="s">
        <v>151</v>
      </c>
      <c r="C37">
        <v>2.359</v>
      </c>
      <c r="D37">
        <v>2.4089999999999998</v>
      </c>
    </row>
    <row r="38" spans="1:4" x14ac:dyDescent="0.25">
      <c r="A38" t="s">
        <v>152</v>
      </c>
      <c r="B38" t="s">
        <v>153</v>
      </c>
      <c r="C38">
        <v>0</v>
      </c>
      <c r="D38">
        <v>0</v>
      </c>
    </row>
    <row r="39" spans="1:4" x14ac:dyDescent="0.25">
      <c r="A39" t="s">
        <v>154</v>
      </c>
      <c r="B39" t="s">
        <v>155</v>
      </c>
      <c r="C39">
        <v>0</v>
      </c>
      <c r="D39">
        <v>0</v>
      </c>
    </row>
    <row r="40" spans="1:4" x14ac:dyDescent="0.25">
      <c r="A40" t="s">
        <v>156</v>
      </c>
      <c r="B40" t="s">
        <v>157</v>
      </c>
      <c r="C40">
        <v>0.156</v>
      </c>
      <c r="D40">
        <v>0.154</v>
      </c>
    </row>
    <row r="41" spans="1:4" x14ac:dyDescent="0.25">
      <c r="A41" t="s">
        <v>158</v>
      </c>
      <c r="B41" t="s">
        <v>159</v>
      </c>
      <c r="C41">
        <v>2.2730000000000001</v>
      </c>
      <c r="D41">
        <v>2.3610000000000002</v>
      </c>
    </row>
    <row r="42" spans="1:4" x14ac:dyDescent="0.25">
      <c r="A42" t="s">
        <v>160</v>
      </c>
      <c r="B42" t="s">
        <v>161</v>
      </c>
      <c r="C42">
        <v>0</v>
      </c>
      <c r="D42">
        <v>0</v>
      </c>
    </row>
    <row r="43" spans="1:4" x14ac:dyDescent="0.25">
      <c r="A43" t="s">
        <v>162</v>
      </c>
      <c r="B43" t="s">
        <v>163</v>
      </c>
      <c r="C43">
        <v>2.661</v>
      </c>
      <c r="D43">
        <v>2.742</v>
      </c>
    </row>
    <row r="44" spans="1:4" x14ac:dyDescent="0.25">
      <c r="A44" t="s">
        <v>164</v>
      </c>
      <c r="B44" t="s">
        <v>165</v>
      </c>
      <c r="C44">
        <v>2.661</v>
      </c>
      <c r="D44">
        <v>2.742</v>
      </c>
    </row>
    <row r="45" spans="1:4" x14ac:dyDescent="0.25">
      <c r="A45" t="s">
        <v>166</v>
      </c>
      <c r="B45" t="s">
        <v>167</v>
      </c>
      <c r="C45">
        <v>0</v>
      </c>
      <c r="D45">
        <v>0</v>
      </c>
    </row>
    <row r="46" spans="1:4" x14ac:dyDescent="0.25">
      <c r="A46" t="s">
        <v>168</v>
      </c>
      <c r="B46" t="s">
        <v>169</v>
      </c>
      <c r="C46">
        <v>0</v>
      </c>
      <c r="D46">
        <v>0</v>
      </c>
    </row>
    <row r="47" spans="1:4" x14ac:dyDescent="0.25">
      <c r="A47" t="s">
        <v>170</v>
      </c>
      <c r="B47" t="s">
        <v>171</v>
      </c>
      <c r="C47">
        <v>-0.29699999999999999</v>
      </c>
      <c r="D47">
        <v>-0.312</v>
      </c>
    </row>
    <row r="48" spans="1:4" x14ac:dyDescent="0.25">
      <c r="A48" t="s">
        <v>172</v>
      </c>
      <c r="B48" t="s">
        <v>173</v>
      </c>
      <c r="C48">
        <v>0</v>
      </c>
      <c r="D48">
        <v>0</v>
      </c>
    </row>
    <row r="49" spans="1:4" x14ac:dyDescent="0.25">
      <c r="A49" t="s">
        <v>174</v>
      </c>
      <c r="B49" t="s">
        <v>175</v>
      </c>
      <c r="C49">
        <v>5.0510000000000002</v>
      </c>
      <c r="D49">
        <v>5.2240000000000002</v>
      </c>
    </row>
    <row r="50" spans="1:4" x14ac:dyDescent="0.25">
      <c r="A50" t="s">
        <v>176</v>
      </c>
      <c r="B50" t="s">
        <v>177</v>
      </c>
      <c r="C50">
        <v>-1.048</v>
      </c>
      <c r="D50">
        <v>-1.1000000000000001</v>
      </c>
    </row>
    <row r="51" spans="1:4" x14ac:dyDescent="0.25">
      <c r="A51" t="s">
        <v>178</v>
      </c>
      <c r="B51" t="s">
        <v>179</v>
      </c>
      <c r="C51">
        <v>1.3779999999999999</v>
      </c>
      <c r="D51">
        <v>1.4119999999999999</v>
      </c>
    </row>
    <row r="52" spans="1:4" x14ac:dyDescent="0.25">
      <c r="A52" t="s">
        <v>180</v>
      </c>
      <c r="B52" t="s">
        <v>181</v>
      </c>
      <c r="C52">
        <v>2.355</v>
      </c>
      <c r="D52">
        <v>2.427</v>
      </c>
    </row>
    <row r="53" spans="1:4" x14ac:dyDescent="0.25">
      <c r="A53" t="s">
        <v>182</v>
      </c>
      <c r="B53" t="s">
        <v>183</v>
      </c>
      <c r="C53">
        <v>0</v>
      </c>
      <c r="D53">
        <v>0</v>
      </c>
    </row>
    <row r="54" spans="1:4" x14ac:dyDescent="0.25">
      <c r="A54" t="s">
        <v>184</v>
      </c>
      <c r="B54" t="s">
        <v>185</v>
      </c>
      <c r="C54">
        <v>1.82</v>
      </c>
      <c r="D54">
        <v>1.8859999999999999</v>
      </c>
    </row>
    <row r="55" spans="1:4" x14ac:dyDescent="0.25">
      <c r="A55" t="s">
        <v>186</v>
      </c>
      <c r="B55" t="s">
        <v>187</v>
      </c>
      <c r="C55">
        <v>2.31</v>
      </c>
      <c r="D55">
        <v>2.355</v>
      </c>
    </row>
    <row r="56" spans="1:4" x14ac:dyDescent="0.25">
      <c r="A56" t="s">
        <v>188</v>
      </c>
      <c r="B56" t="s">
        <v>189</v>
      </c>
      <c r="C56">
        <v>1.4059999999999999</v>
      </c>
      <c r="D56">
        <v>1.444</v>
      </c>
    </row>
    <row r="57" spans="1:4" x14ac:dyDescent="0.25">
      <c r="A57" t="s">
        <v>190</v>
      </c>
      <c r="B57" t="s">
        <v>191</v>
      </c>
      <c r="C57">
        <v>1.607</v>
      </c>
      <c r="D57">
        <v>1.71</v>
      </c>
    </row>
    <row r="58" spans="1:4" x14ac:dyDescent="0.25">
      <c r="A58" t="s">
        <v>192</v>
      </c>
      <c r="B58" t="s">
        <v>193</v>
      </c>
      <c r="C58">
        <v>1.3520000000000001</v>
      </c>
      <c r="D58">
        <v>1.387</v>
      </c>
    </row>
    <row r="59" spans="1:4" x14ac:dyDescent="0.25">
      <c r="A59" t="s">
        <v>194</v>
      </c>
      <c r="B59" t="s">
        <v>195</v>
      </c>
      <c r="C59">
        <v>2.661</v>
      </c>
      <c r="D59">
        <v>2.742</v>
      </c>
    </row>
    <row r="60" spans="1:4" x14ac:dyDescent="0.25">
      <c r="A60" t="s">
        <v>196</v>
      </c>
      <c r="B60" t="s">
        <v>197</v>
      </c>
      <c r="C60">
        <v>1.607</v>
      </c>
      <c r="D60">
        <v>1.71</v>
      </c>
    </row>
    <row r="61" spans="1:4" x14ac:dyDescent="0.25">
      <c r="A61" t="s">
        <v>198</v>
      </c>
      <c r="B61" t="s">
        <v>199</v>
      </c>
      <c r="C61">
        <v>2.4550000000000001</v>
      </c>
      <c r="D61">
        <v>2.528</v>
      </c>
    </row>
    <row r="62" spans="1:4" x14ac:dyDescent="0.25">
      <c r="A62" t="s">
        <v>200</v>
      </c>
      <c r="B62" t="s">
        <v>201</v>
      </c>
      <c r="C62">
        <v>-0.35699999999999998</v>
      </c>
      <c r="D62">
        <v>-0.44</v>
      </c>
    </row>
    <row r="63" spans="1:4" x14ac:dyDescent="0.25">
      <c r="A63" t="s">
        <v>202</v>
      </c>
      <c r="B63" t="s">
        <v>203</v>
      </c>
      <c r="C63">
        <v>2.2029999999999998</v>
      </c>
      <c r="D63">
        <v>2.2509999999999999</v>
      </c>
    </row>
    <row r="64" spans="1:4" x14ac:dyDescent="0.25">
      <c r="A64" t="s">
        <v>204</v>
      </c>
      <c r="B64" t="s">
        <v>205</v>
      </c>
      <c r="C64">
        <v>2.9580000000000002</v>
      </c>
      <c r="D64">
        <v>3.0630000000000002</v>
      </c>
    </row>
    <row r="65" spans="1:4" x14ac:dyDescent="0.25">
      <c r="A65" t="s">
        <v>206</v>
      </c>
      <c r="B65" t="s">
        <v>207</v>
      </c>
      <c r="C65">
        <v>0</v>
      </c>
      <c r="D65">
        <v>0</v>
      </c>
    </row>
    <row r="66" spans="1:4" x14ac:dyDescent="0.25">
      <c r="A66" t="s">
        <v>208</v>
      </c>
      <c r="B66" t="s">
        <v>209</v>
      </c>
      <c r="C66">
        <v>0</v>
      </c>
      <c r="D66">
        <v>0</v>
      </c>
    </row>
    <row r="67" spans="1:4" x14ac:dyDescent="0.25">
      <c r="A67" t="s">
        <v>210</v>
      </c>
      <c r="B67" t="s">
        <v>211</v>
      </c>
      <c r="C67">
        <v>0.38800000000000001</v>
      </c>
      <c r="D67">
        <v>0.372</v>
      </c>
    </row>
    <row r="68" spans="1:4" x14ac:dyDescent="0.25">
      <c r="A68" t="s">
        <v>212</v>
      </c>
      <c r="B68" t="s">
        <v>213</v>
      </c>
      <c r="C68">
        <v>-0.39400000000000002</v>
      </c>
      <c r="D68">
        <v>-0.41299999999999998</v>
      </c>
    </row>
    <row r="69" spans="1:4" x14ac:dyDescent="0.25">
      <c r="A69" t="s">
        <v>214</v>
      </c>
      <c r="B69" t="s">
        <v>215</v>
      </c>
      <c r="C69">
        <v>3.073</v>
      </c>
      <c r="D69">
        <v>3.1789999999999998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K18" sqref="K18"/>
    </sheetView>
  </sheetViews>
  <sheetFormatPr defaultRowHeight="15" x14ac:dyDescent="0.25"/>
  <cols>
    <col min="1" max="1" width="19" bestFit="1" customWidth="1"/>
    <col min="13" max="13" width="19" bestFit="1" customWidth="1"/>
  </cols>
  <sheetData>
    <row r="1" spans="1:22" x14ac:dyDescent="0.25"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</row>
    <row r="2" spans="1:22" x14ac:dyDescent="0.25">
      <c r="A2" t="s">
        <v>1</v>
      </c>
      <c r="B2">
        <v>2749</v>
      </c>
      <c r="C2">
        <v>4141</v>
      </c>
      <c r="D2">
        <v>3247</v>
      </c>
      <c r="E2">
        <v>601</v>
      </c>
      <c r="F2">
        <v>1624</v>
      </c>
      <c r="G2">
        <v>1475</v>
      </c>
      <c r="H2">
        <v>17031</v>
      </c>
      <c r="I2">
        <v>732</v>
      </c>
      <c r="J2">
        <v>280</v>
      </c>
      <c r="M2" t="s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M3" t="s">
        <v>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M4" t="s">
        <v>3</v>
      </c>
      <c r="N4">
        <v>1394</v>
      </c>
      <c r="O4">
        <v>1097</v>
      </c>
      <c r="P4">
        <v>3826</v>
      </c>
      <c r="Q4">
        <v>198</v>
      </c>
      <c r="R4">
        <v>347</v>
      </c>
      <c r="S4">
        <v>970</v>
      </c>
      <c r="T4">
        <v>8108</v>
      </c>
      <c r="U4">
        <v>5110</v>
      </c>
      <c r="V4">
        <v>69.2</v>
      </c>
    </row>
    <row r="5" spans="1:22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M5" t="s">
        <v>4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M6" t="s">
        <v>5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M7" t="s">
        <v>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M8" t="s">
        <v>7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M9" t="s">
        <v>8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M10" t="s">
        <v>9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M11" t="s">
        <v>10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M12" t="s">
        <v>11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M13" t="s">
        <v>12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M14" t="s">
        <v>13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M15" t="s">
        <v>14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M16" t="s">
        <v>15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M17" t="s">
        <v>16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M18" t="s">
        <v>17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M19" t="s">
        <v>18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M20" t="s">
        <v>19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M21" t="s">
        <v>20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M22" t="s">
        <v>21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M23" t="s">
        <v>22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M24" t="s">
        <v>23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 t="s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M25" t="s">
        <v>24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M26" t="s">
        <v>25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 t="s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M27" t="s">
        <v>26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M28" t="s">
        <v>27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M29" t="s">
        <v>28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M30" t="s">
        <v>29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M31" t="s">
        <v>30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M32" t="s">
        <v>31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M33" t="s">
        <v>32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M34" t="s">
        <v>33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M35" t="s">
        <v>34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M36" t="s">
        <v>35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 t="s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M37" t="s">
        <v>36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M38" t="s">
        <v>37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M39" t="s">
        <v>38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M40" t="s">
        <v>39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E15" sqref="E15"/>
    </sheetView>
  </sheetViews>
  <sheetFormatPr defaultRowHeight="15" x14ac:dyDescent="0.25"/>
  <cols>
    <col min="1" max="1" width="63.5703125" bestFit="1" customWidth="1"/>
    <col min="2" max="2" width="13.28515625" bestFit="1" customWidth="1"/>
    <col min="6" max="6" width="15.42578125" bestFit="1" customWidth="1"/>
  </cols>
  <sheetData>
    <row r="1" spans="1:3" x14ac:dyDescent="0.25">
      <c r="A1" t="s">
        <v>77</v>
      </c>
      <c r="B1" t="s">
        <v>78</v>
      </c>
      <c r="C1" t="s">
        <v>216</v>
      </c>
    </row>
    <row r="2" spans="1:3" x14ac:dyDescent="0.25">
      <c r="A2" t="s">
        <v>80</v>
      </c>
      <c r="B2" t="s">
        <v>81</v>
      </c>
      <c r="C2">
        <v>0</v>
      </c>
    </row>
    <row r="3" spans="1:3" x14ac:dyDescent="0.25">
      <c r="A3" t="s">
        <v>82</v>
      </c>
      <c r="B3" t="s">
        <v>83</v>
      </c>
      <c r="C3">
        <v>0</v>
      </c>
    </row>
    <row r="4" spans="1:3" x14ac:dyDescent="0.25">
      <c r="A4" t="s">
        <v>84</v>
      </c>
      <c r="B4" t="s">
        <v>85</v>
      </c>
      <c r="C4">
        <v>0</v>
      </c>
    </row>
    <row r="5" spans="1:3" x14ac:dyDescent="0.25">
      <c r="A5" t="s">
        <v>86</v>
      </c>
      <c r="B5" t="s">
        <v>87</v>
      </c>
      <c r="C5">
        <v>0</v>
      </c>
    </row>
    <row r="6" spans="1:3" x14ac:dyDescent="0.25">
      <c r="A6" t="s">
        <v>88</v>
      </c>
      <c r="B6" t="s">
        <v>89</v>
      </c>
      <c r="C6">
        <v>0.33500000000000002</v>
      </c>
    </row>
    <row r="7" spans="1:3" x14ac:dyDescent="0.25">
      <c r="A7" t="s">
        <v>90</v>
      </c>
      <c r="B7" t="s">
        <v>91</v>
      </c>
      <c r="C7">
        <v>0</v>
      </c>
    </row>
    <row r="8" spans="1:3" x14ac:dyDescent="0.25">
      <c r="A8" t="s">
        <v>92</v>
      </c>
      <c r="B8" t="s">
        <v>93</v>
      </c>
      <c r="C8">
        <v>0</v>
      </c>
    </row>
    <row r="9" spans="1:3" x14ac:dyDescent="0.25">
      <c r="A9" t="s">
        <v>94</v>
      </c>
      <c r="B9" t="s">
        <v>95</v>
      </c>
      <c r="C9">
        <v>0</v>
      </c>
    </row>
    <row r="10" spans="1:3" x14ac:dyDescent="0.25">
      <c r="A10" t="s">
        <v>96</v>
      </c>
      <c r="B10" t="s">
        <v>97</v>
      </c>
      <c r="C10">
        <v>0</v>
      </c>
    </row>
    <row r="11" spans="1:3" x14ac:dyDescent="0.25">
      <c r="A11" t="s">
        <v>98</v>
      </c>
      <c r="B11" t="s">
        <v>99</v>
      </c>
      <c r="C11">
        <v>0</v>
      </c>
    </row>
    <row r="12" spans="1:3" x14ac:dyDescent="0.25">
      <c r="A12" t="s">
        <v>100</v>
      </c>
      <c r="B12" t="s">
        <v>101</v>
      </c>
      <c r="C12">
        <v>4.1680000000000001</v>
      </c>
    </row>
    <row r="13" spans="1:3" x14ac:dyDescent="0.25">
      <c r="A13" t="s">
        <v>102</v>
      </c>
      <c r="B13" t="s">
        <v>103</v>
      </c>
      <c r="C13">
        <v>3.7519999999999998</v>
      </c>
    </row>
    <row r="14" spans="1:3" x14ac:dyDescent="0.25">
      <c r="A14" t="s">
        <v>104</v>
      </c>
      <c r="B14" t="s">
        <v>105</v>
      </c>
      <c r="C14">
        <v>0</v>
      </c>
    </row>
    <row r="15" spans="1:3" x14ac:dyDescent="0.25">
      <c r="A15" t="s">
        <v>106</v>
      </c>
      <c r="B15" t="s">
        <v>107</v>
      </c>
      <c r="C15">
        <v>0</v>
      </c>
    </row>
    <row r="16" spans="1:3" x14ac:dyDescent="0.25">
      <c r="A16" t="s">
        <v>108</v>
      </c>
      <c r="B16" t="s">
        <v>109</v>
      </c>
      <c r="C16">
        <v>-121163.19500000001</v>
      </c>
    </row>
    <row r="17" spans="1:3" x14ac:dyDescent="0.25">
      <c r="A17" t="s">
        <v>110</v>
      </c>
      <c r="B17" t="s">
        <v>111</v>
      </c>
      <c r="C17">
        <v>-0.34399999999999997</v>
      </c>
    </row>
    <row r="18" spans="1:3" x14ac:dyDescent="0.25">
      <c r="A18" t="s">
        <v>112</v>
      </c>
      <c r="B18" t="s">
        <v>113</v>
      </c>
      <c r="C18">
        <v>0</v>
      </c>
    </row>
    <row r="19" spans="1:3" x14ac:dyDescent="0.25">
      <c r="A19" t="s">
        <v>114</v>
      </c>
      <c r="B19" t="s">
        <v>115</v>
      </c>
      <c r="C19">
        <v>-1.9890000000000001</v>
      </c>
    </row>
    <row r="20" spans="1:3" x14ac:dyDescent="0.25">
      <c r="A20" t="s">
        <v>116</v>
      </c>
      <c r="B20" t="s">
        <v>117</v>
      </c>
      <c r="C20">
        <v>0</v>
      </c>
    </row>
    <row r="21" spans="1:3" x14ac:dyDescent="0.25">
      <c r="A21" t="s">
        <v>118</v>
      </c>
      <c r="B21" t="s">
        <v>119</v>
      </c>
      <c r="C21">
        <v>0</v>
      </c>
    </row>
    <row r="22" spans="1:3" x14ac:dyDescent="0.25">
      <c r="A22" t="s">
        <v>120</v>
      </c>
      <c r="B22" t="s">
        <v>121</v>
      </c>
      <c r="C22">
        <v>0</v>
      </c>
    </row>
    <row r="23" spans="1:3" x14ac:dyDescent="0.25">
      <c r="A23" t="s">
        <v>122</v>
      </c>
      <c r="B23" t="s">
        <v>123</v>
      </c>
      <c r="C23">
        <v>3.85</v>
      </c>
    </row>
    <row r="24" spans="1:3" x14ac:dyDescent="0.25">
      <c r="A24" t="s">
        <v>124</v>
      </c>
      <c r="B24" t="s">
        <v>125</v>
      </c>
      <c r="C24">
        <v>3.85</v>
      </c>
    </row>
    <row r="25" spans="1:3" x14ac:dyDescent="0.25">
      <c r="A25" t="s">
        <v>126</v>
      </c>
      <c r="B25" t="s">
        <v>127</v>
      </c>
      <c r="C25">
        <v>-0.755</v>
      </c>
    </row>
    <row r="26" spans="1:3" x14ac:dyDescent="0.25">
      <c r="A26" t="s">
        <v>128</v>
      </c>
      <c r="B26" t="s">
        <v>129</v>
      </c>
      <c r="C26">
        <v>1.0740000000000001</v>
      </c>
    </row>
    <row r="27" spans="1:3" x14ac:dyDescent="0.25">
      <c r="A27" t="s">
        <v>130</v>
      </c>
      <c r="B27" t="s">
        <v>131</v>
      </c>
      <c r="C27">
        <v>1.0740000000000001</v>
      </c>
    </row>
    <row r="28" spans="1:3" x14ac:dyDescent="0.25">
      <c r="A28" t="s">
        <v>132</v>
      </c>
      <c r="B28" t="s">
        <v>133</v>
      </c>
      <c r="C28">
        <v>2.4460000000000002</v>
      </c>
    </row>
    <row r="29" spans="1:3" x14ac:dyDescent="0.25">
      <c r="A29" t="s">
        <v>134</v>
      </c>
      <c r="B29" t="s">
        <v>135</v>
      </c>
      <c r="C29">
        <v>0</v>
      </c>
    </row>
    <row r="30" spans="1:3" x14ac:dyDescent="0.25">
      <c r="A30" t="s">
        <v>136</v>
      </c>
      <c r="B30" t="s">
        <v>137</v>
      </c>
      <c r="C30">
        <v>0</v>
      </c>
    </row>
    <row r="31" spans="1:3" x14ac:dyDescent="0.25">
      <c r="A31" t="s">
        <v>138</v>
      </c>
      <c r="B31" t="s">
        <v>139</v>
      </c>
      <c r="C31">
        <v>-0.34799999999999998</v>
      </c>
    </row>
    <row r="32" spans="1:3" x14ac:dyDescent="0.25">
      <c r="A32" t="s">
        <v>140</v>
      </c>
      <c r="B32" t="s">
        <v>141</v>
      </c>
      <c r="C32">
        <v>3.8050000000000002</v>
      </c>
    </row>
    <row r="33" spans="1:3" x14ac:dyDescent="0.25">
      <c r="A33" t="s">
        <v>142</v>
      </c>
      <c r="B33" t="s">
        <v>143</v>
      </c>
      <c r="C33">
        <v>0</v>
      </c>
    </row>
    <row r="34" spans="1:3" x14ac:dyDescent="0.25">
      <c r="A34" t="s">
        <v>144</v>
      </c>
      <c r="B34" t="s">
        <v>145</v>
      </c>
      <c r="C34">
        <v>3.8719999999999999</v>
      </c>
    </row>
    <row r="35" spans="1:3" x14ac:dyDescent="0.25">
      <c r="A35" t="s">
        <v>146</v>
      </c>
      <c r="B35" t="s">
        <v>147</v>
      </c>
      <c r="C35">
        <v>3.843</v>
      </c>
    </row>
    <row r="36" spans="1:3" x14ac:dyDescent="0.25">
      <c r="A36" t="s">
        <v>148</v>
      </c>
      <c r="B36" t="s">
        <v>149</v>
      </c>
      <c r="C36">
        <v>2.778</v>
      </c>
    </row>
    <row r="37" spans="1:3" x14ac:dyDescent="0.25">
      <c r="A37" t="s">
        <v>150</v>
      </c>
      <c r="B37" t="s">
        <v>151</v>
      </c>
      <c r="C37">
        <v>3.6680000000000001</v>
      </c>
    </row>
    <row r="38" spans="1:3" x14ac:dyDescent="0.25">
      <c r="A38" t="s">
        <v>152</v>
      </c>
      <c r="B38" t="s">
        <v>153</v>
      </c>
      <c r="C38">
        <v>0</v>
      </c>
    </row>
    <row r="39" spans="1:3" x14ac:dyDescent="0.25">
      <c r="A39" t="s">
        <v>154</v>
      </c>
      <c r="B39" t="s">
        <v>155</v>
      </c>
      <c r="C39">
        <v>0</v>
      </c>
    </row>
    <row r="40" spans="1:3" x14ac:dyDescent="0.25">
      <c r="A40" t="s">
        <v>156</v>
      </c>
      <c r="B40" t="s">
        <v>157</v>
      </c>
      <c r="C40">
        <v>0.22700000000000001</v>
      </c>
    </row>
    <row r="41" spans="1:3" x14ac:dyDescent="0.25">
      <c r="A41" t="s">
        <v>158</v>
      </c>
      <c r="B41" t="s">
        <v>159</v>
      </c>
      <c r="C41">
        <v>3.7519999999999998</v>
      </c>
    </row>
    <row r="42" spans="1:3" x14ac:dyDescent="0.25">
      <c r="A42" t="s">
        <v>160</v>
      </c>
      <c r="B42" t="s">
        <v>161</v>
      </c>
      <c r="C42">
        <v>0</v>
      </c>
    </row>
    <row r="43" spans="1:3" x14ac:dyDescent="0.25">
      <c r="A43" t="s">
        <v>162</v>
      </c>
      <c r="B43" t="s">
        <v>163</v>
      </c>
      <c r="C43">
        <v>4.1680000000000001</v>
      </c>
    </row>
    <row r="44" spans="1:3" x14ac:dyDescent="0.25">
      <c r="A44" t="s">
        <v>164</v>
      </c>
      <c r="B44" t="s">
        <v>165</v>
      </c>
      <c r="C44">
        <v>4.1680000000000001</v>
      </c>
    </row>
    <row r="45" spans="1:3" x14ac:dyDescent="0.25">
      <c r="A45" t="s">
        <v>166</v>
      </c>
      <c r="B45" t="s">
        <v>167</v>
      </c>
      <c r="C45">
        <v>0</v>
      </c>
    </row>
    <row r="46" spans="1:3" x14ac:dyDescent="0.25">
      <c r="A46" t="s">
        <v>168</v>
      </c>
      <c r="B46" t="s">
        <v>169</v>
      </c>
      <c r="C46">
        <v>0</v>
      </c>
    </row>
    <row r="47" spans="1:3" x14ac:dyDescent="0.25">
      <c r="A47" t="s">
        <v>170</v>
      </c>
      <c r="B47" t="s">
        <v>171</v>
      </c>
      <c r="C47">
        <v>-0.45200000000000001</v>
      </c>
    </row>
    <row r="48" spans="1:3" x14ac:dyDescent="0.25">
      <c r="A48" t="s">
        <v>172</v>
      </c>
      <c r="B48" t="s">
        <v>173</v>
      </c>
      <c r="C48">
        <v>0</v>
      </c>
    </row>
    <row r="49" spans="1:3" x14ac:dyDescent="0.25">
      <c r="A49" t="s">
        <v>174</v>
      </c>
      <c r="B49" t="s">
        <v>175</v>
      </c>
      <c r="C49">
        <v>8.5739999999999998</v>
      </c>
    </row>
    <row r="50" spans="1:3" x14ac:dyDescent="0.25">
      <c r="A50" t="s">
        <v>176</v>
      </c>
      <c r="B50" t="s">
        <v>177</v>
      </c>
      <c r="C50">
        <v>-1.9510000000000001</v>
      </c>
    </row>
    <row r="51" spans="1:3" x14ac:dyDescent="0.25">
      <c r="A51" t="s">
        <v>178</v>
      </c>
      <c r="B51" t="s">
        <v>179</v>
      </c>
      <c r="C51">
        <v>2.1709999999999998</v>
      </c>
    </row>
    <row r="52" spans="1:3" x14ac:dyDescent="0.25">
      <c r="A52" t="s">
        <v>180</v>
      </c>
      <c r="B52" t="s">
        <v>181</v>
      </c>
      <c r="C52">
        <v>3.9</v>
      </c>
    </row>
    <row r="53" spans="1:3" x14ac:dyDescent="0.25">
      <c r="A53" t="s">
        <v>182</v>
      </c>
      <c r="B53" t="s">
        <v>183</v>
      </c>
      <c r="C53">
        <v>0</v>
      </c>
    </row>
    <row r="54" spans="1:3" x14ac:dyDescent="0.25">
      <c r="A54" t="s">
        <v>184</v>
      </c>
      <c r="B54" t="s">
        <v>185</v>
      </c>
      <c r="C54">
        <v>3.7949999999999999</v>
      </c>
    </row>
    <row r="55" spans="1:3" x14ac:dyDescent="0.25">
      <c r="A55" t="s">
        <v>186</v>
      </c>
      <c r="B55" t="s">
        <v>187</v>
      </c>
      <c r="C55">
        <v>3.6019999999999999</v>
      </c>
    </row>
    <row r="56" spans="1:3" x14ac:dyDescent="0.25">
      <c r="A56" t="s">
        <v>188</v>
      </c>
      <c r="B56" t="s">
        <v>189</v>
      </c>
      <c r="C56">
        <v>2.4</v>
      </c>
    </row>
    <row r="57" spans="1:3" x14ac:dyDescent="0.25">
      <c r="A57" t="s">
        <v>190</v>
      </c>
      <c r="B57" t="s">
        <v>191</v>
      </c>
      <c r="C57">
        <v>2.0289999999999999</v>
      </c>
    </row>
    <row r="58" spans="1:3" x14ac:dyDescent="0.25">
      <c r="A58" t="s">
        <v>192</v>
      </c>
      <c r="B58" t="s">
        <v>193</v>
      </c>
      <c r="C58">
        <v>2.4460000000000002</v>
      </c>
    </row>
    <row r="59" spans="1:3" x14ac:dyDescent="0.25">
      <c r="A59" t="s">
        <v>194</v>
      </c>
      <c r="B59" t="s">
        <v>195</v>
      </c>
      <c r="C59">
        <v>4.1680000000000001</v>
      </c>
    </row>
    <row r="60" spans="1:3" x14ac:dyDescent="0.25">
      <c r="A60" t="s">
        <v>196</v>
      </c>
      <c r="B60" t="s">
        <v>197</v>
      </c>
      <c r="C60">
        <v>2.0289999999999999</v>
      </c>
    </row>
    <row r="61" spans="1:3" x14ac:dyDescent="0.25">
      <c r="A61" t="s">
        <v>198</v>
      </c>
      <c r="B61" t="s">
        <v>199</v>
      </c>
      <c r="C61">
        <v>3.843</v>
      </c>
    </row>
    <row r="62" spans="1:3" x14ac:dyDescent="0.25">
      <c r="A62" t="s">
        <v>200</v>
      </c>
      <c r="B62" t="s">
        <v>201</v>
      </c>
      <c r="C62">
        <v>2.778</v>
      </c>
    </row>
    <row r="63" spans="1:3" x14ac:dyDescent="0.25">
      <c r="A63" t="s">
        <v>202</v>
      </c>
      <c r="B63" t="s">
        <v>203</v>
      </c>
      <c r="C63">
        <v>3.4340000000000002</v>
      </c>
    </row>
    <row r="64" spans="1:3" x14ac:dyDescent="0.25">
      <c r="A64" t="s">
        <v>204</v>
      </c>
      <c r="B64" t="s">
        <v>205</v>
      </c>
      <c r="C64">
        <v>4.6399999999999997</v>
      </c>
    </row>
    <row r="65" spans="1:3" x14ac:dyDescent="0.25">
      <c r="A65" t="s">
        <v>206</v>
      </c>
      <c r="B65" t="s">
        <v>207</v>
      </c>
      <c r="C65">
        <v>0</v>
      </c>
    </row>
    <row r="66" spans="1:3" x14ac:dyDescent="0.25">
      <c r="A66" t="s">
        <v>208</v>
      </c>
      <c r="B66" t="s">
        <v>209</v>
      </c>
      <c r="C66">
        <v>0</v>
      </c>
    </row>
    <row r="67" spans="1:3" x14ac:dyDescent="0.25">
      <c r="A67" t="s">
        <v>210</v>
      </c>
      <c r="B67" t="s">
        <v>211</v>
      </c>
      <c r="C67">
        <v>0.4</v>
      </c>
    </row>
    <row r="68" spans="1:3" x14ac:dyDescent="0.25">
      <c r="A68" t="s">
        <v>212</v>
      </c>
      <c r="B68" t="s">
        <v>213</v>
      </c>
      <c r="C68">
        <v>-0.498</v>
      </c>
    </row>
    <row r="69" spans="1:3" x14ac:dyDescent="0.25">
      <c r="A69" t="s">
        <v>214</v>
      </c>
      <c r="B69" t="s">
        <v>215</v>
      </c>
      <c r="C69">
        <v>5.0129999999999999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2" sqref="G12"/>
    </sheetView>
  </sheetViews>
  <sheetFormatPr defaultRowHeight="15" x14ac:dyDescent="0.25"/>
  <cols>
    <col min="1" max="1" width="15.42578125" bestFit="1" customWidth="1"/>
  </cols>
  <sheetData>
    <row r="1" spans="1:2" x14ac:dyDescent="0.25">
      <c r="A1" t="s">
        <v>74</v>
      </c>
      <c r="B1" t="s">
        <v>216</v>
      </c>
    </row>
    <row r="2" spans="1:2" x14ac:dyDescent="0.25">
      <c r="A2" t="s">
        <v>40</v>
      </c>
      <c r="B2">
        <v>-1.405</v>
      </c>
    </row>
    <row r="3" spans="1:2" x14ac:dyDescent="0.25">
      <c r="A3" t="s">
        <v>41</v>
      </c>
      <c r="B3">
        <v>-0.24099999999999999</v>
      </c>
    </row>
    <row r="4" spans="1:2" x14ac:dyDescent="0.25">
      <c r="A4" t="s">
        <v>42</v>
      </c>
      <c r="B4">
        <v>-9.7000000000000003E-2</v>
      </c>
    </row>
    <row r="5" spans="1:2" x14ac:dyDescent="0.25">
      <c r="A5" t="s">
        <v>43</v>
      </c>
      <c r="B5">
        <v>-0.30099999999999999</v>
      </c>
    </row>
    <row r="6" spans="1:2" x14ac:dyDescent="0.25">
      <c r="A6" t="s">
        <v>44</v>
      </c>
      <c r="B6">
        <v>-0.29799999999999999</v>
      </c>
    </row>
    <row r="7" spans="1:2" x14ac:dyDescent="0.25">
      <c r="A7" t="s">
        <v>45</v>
      </c>
      <c r="B7">
        <v>-0.93400000000000005</v>
      </c>
    </row>
    <row r="8" spans="1:2" x14ac:dyDescent="0.25">
      <c r="A8" t="s">
        <v>46</v>
      </c>
      <c r="B8">
        <v>-1.738</v>
      </c>
    </row>
    <row r="9" spans="1:2" x14ac:dyDescent="0.25">
      <c r="A9" t="s">
        <v>47</v>
      </c>
      <c r="B9">
        <v>0.29499999999999998</v>
      </c>
    </row>
    <row r="10" spans="1:2" x14ac:dyDescent="0.25">
      <c r="A10" t="s">
        <v>48</v>
      </c>
      <c r="B10">
        <v>-0.25700000000000001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N12" sqref="N12"/>
    </sheetView>
  </sheetViews>
  <sheetFormatPr defaultRowHeight="15" x14ac:dyDescent="0.25"/>
  <cols>
    <col min="1" max="1" width="63.5703125" bestFit="1" customWidth="1"/>
    <col min="2" max="2" width="13.28515625" bestFit="1" customWidth="1"/>
  </cols>
  <sheetData>
    <row r="1" spans="1:9" x14ac:dyDescent="0.25">
      <c r="A1" t="s">
        <v>77</v>
      </c>
      <c r="B1" t="s">
        <v>78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  <c r="H1" t="s">
        <v>221</v>
      </c>
      <c r="I1" t="s">
        <v>222</v>
      </c>
    </row>
    <row r="2" spans="1:9" x14ac:dyDescent="0.25">
      <c r="A2" t="s">
        <v>80</v>
      </c>
      <c r="B2" t="s">
        <v>81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82</v>
      </c>
      <c r="B3" t="s">
        <v>83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84</v>
      </c>
      <c r="B4" t="s">
        <v>85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86</v>
      </c>
      <c r="B5" t="s">
        <v>87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88</v>
      </c>
      <c r="B6" t="s">
        <v>89</v>
      </c>
      <c r="C6">
        <v>0.33500000000000002</v>
      </c>
      <c r="D6">
        <v>2.3E-2</v>
      </c>
      <c r="E6">
        <v>1.2999999999999999E-2</v>
      </c>
      <c r="F6">
        <v>0.13700000000000001</v>
      </c>
      <c r="G6">
        <v>2.3E-2</v>
      </c>
      <c r="H6">
        <v>1.6E-2</v>
      </c>
      <c r="I6">
        <v>0.124</v>
      </c>
    </row>
    <row r="7" spans="1:9" x14ac:dyDescent="0.25">
      <c r="A7" t="s">
        <v>90</v>
      </c>
      <c r="B7" t="s">
        <v>91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92</v>
      </c>
      <c r="B8" t="s">
        <v>93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94</v>
      </c>
      <c r="B9" t="s">
        <v>95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96</v>
      </c>
      <c r="B10" t="s">
        <v>97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98</v>
      </c>
      <c r="B11" t="s">
        <v>99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100</v>
      </c>
      <c r="B12" t="s">
        <v>101</v>
      </c>
      <c r="C12">
        <v>4.1680000000000001</v>
      </c>
      <c r="D12">
        <v>0.251</v>
      </c>
      <c r="E12">
        <v>0.13500000000000001</v>
      </c>
      <c r="F12">
        <v>1.389</v>
      </c>
      <c r="G12">
        <v>0.33</v>
      </c>
      <c r="H12">
        <v>0.22900000000000001</v>
      </c>
      <c r="I12">
        <v>1.835</v>
      </c>
    </row>
    <row r="13" spans="1:9" x14ac:dyDescent="0.25">
      <c r="A13" t="s">
        <v>102</v>
      </c>
      <c r="B13" t="s">
        <v>103</v>
      </c>
      <c r="C13">
        <v>3.7519999999999998</v>
      </c>
      <c r="D13">
        <v>0.216</v>
      </c>
      <c r="E13">
        <v>0.11600000000000001</v>
      </c>
      <c r="F13">
        <v>1.194</v>
      </c>
      <c r="G13">
        <v>0.308</v>
      </c>
      <c r="H13">
        <v>0.216</v>
      </c>
      <c r="I13">
        <v>1.7030000000000001</v>
      </c>
    </row>
    <row r="14" spans="1:9" x14ac:dyDescent="0.25">
      <c r="A14" t="s">
        <v>104</v>
      </c>
      <c r="B14" t="s">
        <v>105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106</v>
      </c>
      <c r="B15" t="s">
        <v>107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108</v>
      </c>
      <c r="B16" t="s">
        <v>109</v>
      </c>
      <c r="C16">
        <v>-121163.19500000001</v>
      </c>
      <c r="D16">
        <v>-7873.45</v>
      </c>
      <c r="E16">
        <v>-4242.018</v>
      </c>
      <c r="F16">
        <v>-44580.945</v>
      </c>
      <c r="G16">
        <v>-8841.4840000000004</v>
      </c>
      <c r="H16">
        <v>-6147.2839999999997</v>
      </c>
      <c r="I16">
        <v>-49478.012000000002</v>
      </c>
    </row>
    <row r="17" spans="1:9" x14ac:dyDescent="0.25">
      <c r="A17" t="s">
        <v>110</v>
      </c>
      <c r="B17" t="s">
        <v>111</v>
      </c>
      <c r="C17">
        <v>-0.34399999999999997</v>
      </c>
      <c r="D17">
        <v>-2.4E-2</v>
      </c>
      <c r="E17">
        <v>-1.2999999999999999E-2</v>
      </c>
      <c r="F17">
        <v>-0.14099999999999999</v>
      </c>
      <c r="G17">
        <v>-2.3E-2</v>
      </c>
      <c r="H17">
        <v>-1.6E-2</v>
      </c>
      <c r="I17">
        <v>-0.127</v>
      </c>
    </row>
    <row r="18" spans="1:9" x14ac:dyDescent="0.25">
      <c r="A18" t="s">
        <v>112</v>
      </c>
      <c r="B18" t="s">
        <v>113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114</v>
      </c>
      <c r="B19" t="s">
        <v>115</v>
      </c>
      <c r="C19">
        <v>-1.9890000000000001</v>
      </c>
      <c r="D19">
        <v>-0.128</v>
      </c>
      <c r="E19">
        <v>-6.9000000000000006E-2</v>
      </c>
      <c r="F19">
        <v>-0.83599999999999997</v>
      </c>
      <c r="G19">
        <v>-0.126</v>
      </c>
      <c r="H19">
        <v>-8.7999999999999995E-2</v>
      </c>
      <c r="I19">
        <v>-0.74099999999999999</v>
      </c>
    </row>
    <row r="20" spans="1:9" x14ac:dyDescent="0.25">
      <c r="A20" t="s">
        <v>116</v>
      </c>
      <c r="B20" t="s">
        <v>117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118</v>
      </c>
      <c r="B21" t="s">
        <v>119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 t="s">
        <v>120</v>
      </c>
      <c r="B22" t="s">
        <v>121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122</v>
      </c>
      <c r="B23" t="s">
        <v>123</v>
      </c>
      <c r="C23">
        <v>3.85</v>
      </c>
      <c r="D23">
        <v>0.224</v>
      </c>
      <c r="E23">
        <v>0.12</v>
      </c>
      <c r="F23">
        <v>1.2370000000000001</v>
      </c>
      <c r="G23">
        <v>0.313</v>
      </c>
      <c r="H23">
        <v>0.219</v>
      </c>
      <c r="I23">
        <v>1.7370000000000001</v>
      </c>
    </row>
    <row r="24" spans="1:9" x14ac:dyDescent="0.25">
      <c r="A24" t="s">
        <v>124</v>
      </c>
      <c r="B24" t="s">
        <v>125</v>
      </c>
      <c r="C24">
        <v>3.85</v>
      </c>
      <c r="D24">
        <v>0.224</v>
      </c>
      <c r="E24">
        <v>0.12</v>
      </c>
      <c r="F24">
        <v>1.2370000000000001</v>
      </c>
      <c r="G24">
        <v>0.313</v>
      </c>
      <c r="H24">
        <v>0.219</v>
      </c>
      <c r="I24">
        <v>1.7370000000000001</v>
      </c>
    </row>
    <row r="25" spans="1:9" x14ac:dyDescent="0.25">
      <c r="A25" t="s">
        <v>126</v>
      </c>
      <c r="B25" t="s">
        <v>127</v>
      </c>
      <c r="C25">
        <v>-0.755</v>
      </c>
      <c r="D25">
        <v>-4.9000000000000002E-2</v>
      </c>
      <c r="E25">
        <v>-2.5999999999999999E-2</v>
      </c>
      <c r="F25">
        <v>-0.3</v>
      </c>
      <c r="G25">
        <v>-5.0999999999999997E-2</v>
      </c>
      <c r="H25">
        <v>-3.5999999999999997E-2</v>
      </c>
      <c r="I25">
        <v>-0.29299999999999998</v>
      </c>
    </row>
    <row r="26" spans="1:9" x14ac:dyDescent="0.25">
      <c r="A26" t="s">
        <v>128</v>
      </c>
      <c r="B26" t="s">
        <v>129</v>
      </c>
      <c r="C26">
        <v>1.0740000000000001</v>
      </c>
      <c r="D26">
        <v>7.0000000000000007E-2</v>
      </c>
      <c r="E26">
        <v>3.7999999999999999E-2</v>
      </c>
      <c r="F26">
        <v>0.39500000000000002</v>
      </c>
      <c r="G26">
        <v>7.8E-2</v>
      </c>
      <c r="H26">
        <v>5.3999999999999999E-2</v>
      </c>
      <c r="I26">
        <v>0.438</v>
      </c>
    </row>
    <row r="27" spans="1:9" x14ac:dyDescent="0.25">
      <c r="A27" t="s">
        <v>130</v>
      </c>
      <c r="B27" t="s">
        <v>131</v>
      </c>
      <c r="C27">
        <v>1.0740000000000001</v>
      </c>
      <c r="D27">
        <v>7.0000000000000007E-2</v>
      </c>
      <c r="E27">
        <v>3.7999999999999999E-2</v>
      </c>
      <c r="F27">
        <v>0.39500000000000002</v>
      </c>
      <c r="G27">
        <v>7.8E-2</v>
      </c>
      <c r="H27">
        <v>5.3999999999999999E-2</v>
      </c>
      <c r="I27">
        <v>0.438</v>
      </c>
    </row>
    <row r="28" spans="1:9" x14ac:dyDescent="0.25">
      <c r="A28" t="s">
        <v>132</v>
      </c>
      <c r="B28" t="s">
        <v>133</v>
      </c>
      <c r="C28">
        <v>2.4460000000000002</v>
      </c>
      <c r="D28">
        <v>0.127</v>
      </c>
      <c r="E28">
        <v>6.8000000000000005E-2</v>
      </c>
      <c r="F28">
        <v>0.70299999999999996</v>
      </c>
      <c r="G28">
        <v>0.216</v>
      </c>
      <c r="H28">
        <v>0.157</v>
      </c>
      <c r="I28">
        <v>1.1739999999999999</v>
      </c>
    </row>
    <row r="29" spans="1:9" x14ac:dyDescent="0.25">
      <c r="A29" t="s">
        <v>134</v>
      </c>
      <c r="B29" t="s">
        <v>135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136</v>
      </c>
      <c r="B30" t="s">
        <v>137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138</v>
      </c>
      <c r="B31" t="s">
        <v>139</v>
      </c>
      <c r="C31">
        <v>-0.34799999999999998</v>
      </c>
      <c r="D31">
        <v>-2.4E-2</v>
      </c>
      <c r="E31">
        <v>-1.2999999999999999E-2</v>
      </c>
      <c r="F31">
        <v>-0.14000000000000001</v>
      </c>
      <c r="G31">
        <v>-2.4E-2</v>
      </c>
      <c r="H31">
        <v>-1.6E-2</v>
      </c>
      <c r="I31">
        <v>-0.13100000000000001</v>
      </c>
    </row>
    <row r="32" spans="1:9" x14ac:dyDescent="0.25">
      <c r="A32" t="s">
        <v>140</v>
      </c>
      <c r="B32" t="s">
        <v>141</v>
      </c>
      <c r="C32">
        <v>3.8050000000000002</v>
      </c>
      <c r="D32">
        <v>0.22600000000000001</v>
      </c>
      <c r="E32">
        <v>0.121</v>
      </c>
      <c r="F32">
        <v>1.244</v>
      </c>
      <c r="G32">
        <v>0.30499999999999999</v>
      </c>
      <c r="H32">
        <v>0.21199999999999999</v>
      </c>
      <c r="I32">
        <v>1.698</v>
      </c>
    </row>
    <row r="33" spans="1:9" x14ac:dyDescent="0.25">
      <c r="A33" t="s">
        <v>142</v>
      </c>
      <c r="B33" t="s">
        <v>143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144</v>
      </c>
      <c r="B34" t="s">
        <v>145</v>
      </c>
      <c r="C34">
        <v>3.8719999999999999</v>
      </c>
      <c r="D34">
        <v>0.23200000000000001</v>
      </c>
      <c r="E34">
        <v>0.11799999999999999</v>
      </c>
      <c r="F34">
        <v>1.262</v>
      </c>
      <c r="G34">
        <v>0.313</v>
      </c>
      <c r="H34">
        <v>0.21299999999999999</v>
      </c>
      <c r="I34">
        <v>1.7350000000000001</v>
      </c>
    </row>
    <row r="35" spans="1:9" x14ac:dyDescent="0.25">
      <c r="A35" t="s">
        <v>146</v>
      </c>
      <c r="B35" t="s">
        <v>147</v>
      </c>
      <c r="C35">
        <v>3.843</v>
      </c>
      <c r="D35">
        <v>0.23200000000000001</v>
      </c>
      <c r="E35">
        <v>0.124</v>
      </c>
      <c r="F35">
        <v>1.2809999999999999</v>
      </c>
      <c r="G35">
        <v>0.30499999999999999</v>
      </c>
      <c r="H35">
        <v>0.21099999999999999</v>
      </c>
      <c r="I35">
        <v>1.69</v>
      </c>
    </row>
    <row r="36" spans="1:9" x14ac:dyDescent="0.25">
      <c r="A36" t="s">
        <v>148</v>
      </c>
      <c r="B36" t="s">
        <v>149</v>
      </c>
      <c r="C36">
        <v>2.778</v>
      </c>
      <c r="D36">
        <v>-3.6999999999999998E-2</v>
      </c>
      <c r="E36">
        <v>-2.3E-2</v>
      </c>
      <c r="F36">
        <v>-0.20300000000000001</v>
      </c>
      <c r="G36">
        <v>0.40899999999999997</v>
      </c>
      <c r="H36">
        <v>0.28599999999999998</v>
      </c>
      <c r="I36">
        <v>2.347</v>
      </c>
    </row>
    <row r="37" spans="1:9" x14ac:dyDescent="0.25">
      <c r="A37" t="s">
        <v>150</v>
      </c>
      <c r="B37" t="s">
        <v>151</v>
      </c>
      <c r="C37">
        <v>3.6680000000000001</v>
      </c>
      <c r="D37">
        <v>0.221</v>
      </c>
      <c r="E37">
        <v>0.11899999999999999</v>
      </c>
      <c r="F37">
        <v>1.2230000000000001</v>
      </c>
      <c r="G37">
        <v>0.28999999999999998</v>
      </c>
      <c r="H37">
        <v>0.20100000000000001</v>
      </c>
      <c r="I37">
        <v>1.6140000000000001</v>
      </c>
    </row>
    <row r="38" spans="1:9" x14ac:dyDescent="0.25">
      <c r="A38" t="s">
        <v>152</v>
      </c>
      <c r="B38" t="s">
        <v>153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154</v>
      </c>
      <c r="B39" t="s">
        <v>155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156</v>
      </c>
      <c r="B40" t="s">
        <v>157</v>
      </c>
      <c r="C40">
        <v>0.22700000000000001</v>
      </c>
      <c r="D40">
        <v>1.4E-2</v>
      </c>
      <c r="E40">
        <v>8.0000000000000002E-3</v>
      </c>
      <c r="F40">
        <v>7.8E-2</v>
      </c>
      <c r="G40">
        <v>1.7000000000000001E-2</v>
      </c>
      <c r="H40">
        <v>1.2E-2</v>
      </c>
      <c r="I40">
        <v>9.7000000000000003E-2</v>
      </c>
    </row>
    <row r="41" spans="1:9" x14ac:dyDescent="0.25">
      <c r="A41" t="s">
        <v>158</v>
      </c>
      <c r="B41" t="s">
        <v>159</v>
      </c>
      <c r="C41">
        <v>3.7519999999999998</v>
      </c>
      <c r="D41">
        <v>0.216</v>
      </c>
      <c r="E41">
        <v>0.11600000000000001</v>
      </c>
      <c r="F41">
        <v>1.194</v>
      </c>
      <c r="G41">
        <v>0.308</v>
      </c>
      <c r="H41">
        <v>0.216</v>
      </c>
      <c r="I41">
        <v>1.7030000000000001</v>
      </c>
    </row>
    <row r="42" spans="1:9" x14ac:dyDescent="0.25">
      <c r="A42" t="s">
        <v>160</v>
      </c>
      <c r="B42" t="s">
        <v>161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5">
      <c r="A43" t="s">
        <v>162</v>
      </c>
      <c r="B43" t="s">
        <v>163</v>
      </c>
      <c r="C43">
        <v>4.1680000000000001</v>
      </c>
      <c r="D43">
        <v>0.251</v>
      </c>
      <c r="E43">
        <v>0.13500000000000001</v>
      </c>
      <c r="F43">
        <v>1.389</v>
      </c>
      <c r="G43">
        <v>0.33</v>
      </c>
      <c r="H43">
        <v>0.22900000000000001</v>
      </c>
      <c r="I43">
        <v>1.835</v>
      </c>
    </row>
    <row r="44" spans="1:9" x14ac:dyDescent="0.25">
      <c r="A44" t="s">
        <v>164</v>
      </c>
      <c r="B44" t="s">
        <v>165</v>
      </c>
      <c r="C44">
        <v>4.1680000000000001</v>
      </c>
      <c r="D44">
        <v>0.251</v>
      </c>
      <c r="E44">
        <v>0.13500000000000001</v>
      </c>
      <c r="F44">
        <v>1.389</v>
      </c>
      <c r="G44">
        <v>0.33</v>
      </c>
      <c r="H44">
        <v>0.22900000000000001</v>
      </c>
      <c r="I44">
        <v>1.835</v>
      </c>
    </row>
    <row r="45" spans="1:9" x14ac:dyDescent="0.25">
      <c r="A45" t="s">
        <v>166</v>
      </c>
      <c r="B45" t="s">
        <v>167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168</v>
      </c>
      <c r="B46" t="s">
        <v>169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 t="s">
        <v>170</v>
      </c>
      <c r="B47" t="s">
        <v>171</v>
      </c>
      <c r="C47">
        <v>-0.45200000000000001</v>
      </c>
      <c r="D47">
        <v>-2.3E-2</v>
      </c>
      <c r="E47">
        <v>-1.2E-2</v>
      </c>
      <c r="F47">
        <v>-0.154</v>
      </c>
      <c r="G47">
        <v>-3.5000000000000003E-2</v>
      </c>
      <c r="H47">
        <v>-2.5999999999999999E-2</v>
      </c>
      <c r="I47">
        <v>-0.20100000000000001</v>
      </c>
    </row>
    <row r="48" spans="1:9" x14ac:dyDescent="0.25">
      <c r="A48" t="s">
        <v>172</v>
      </c>
      <c r="B48" t="s">
        <v>173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174</v>
      </c>
      <c r="B49" t="s">
        <v>175</v>
      </c>
      <c r="C49">
        <v>8.5739999999999998</v>
      </c>
      <c r="D49">
        <v>0.46800000000000003</v>
      </c>
      <c r="E49">
        <v>0.254</v>
      </c>
      <c r="F49">
        <v>2.6419999999999999</v>
      </c>
      <c r="G49">
        <v>0.71599999999999997</v>
      </c>
      <c r="H49">
        <v>0.497</v>
      </c>
      <c r="I49">
        <v>3.9969999999999999</v>
      </c>
    </row>
    <row r="50" spans="1:9" x14ac:dyDescent="0.25">
      <c r="A50" t="s">
        <v>176</v>
      </c>
      <c r="B50" t="s">
        <v>177</v>
      </c>
      <c r="C50">
        <v>-1.9510000000000001</v>
      </c>
      <c r="D50">
        <v>-9.8000000000000004E-2</v>
      </c>
      <c r="E50">
        <v>-5.2999999999999999E-2</v>
      </c>
      <c r="F50">
        <v>-0.55400000000000005</v>
      </c>
      <c r="G50">
        <v>-0.17</v>
      </c>
      <c r="H50">
        <v>-0.11799999999999999</v>
      </c>
      <c r="I50">
        <v>-0.95799999999999996</v>
      </c>
    </row>
    <row r="51" spans="1:9" x14ac:dyDescent="0.25">
      <c r="A51" t="s">
        <v>178</v>
      </c>
      <c r="B51" t="s">
        <v>179</v>
      </c>
      <c r="C51">
        <v>2.1709999999999998</v>
      </c>
      <c r="D51">
        <v>0.13</v>
      </c>
      <c r="E51">
        <v>6.9000000000000006E-2</v>
      </c>
      <c r="F51">
        <v>0.71599999999999997</v>
      </c>
      <c r="G51">
        <v>0.17399999999999999</v>
      </c>
      <c r="H51">
        <v>0.121</v>
      </c>
      <c r="I51">
        <v>0.96299999999999997</v>
      </c>
    </row>
    <row r="52" spans="1:9" x14ac:dyDescent="0.25">
      <c r="A52" t="s">
        <v>180</v>
      </c>
      <c r="B52" t="s">
        <v>181</v>
      </c>
      <c r="C52">
        <v>3.9</v>
      </c>
      <c r="D52">
        <v>0.218</v>
      </c>
      <c r="E52">
        <v>0.11799999999999999</v>
      </c>
      <c r="F52">
        <v>1.2290000000000001</v>
      </c>
      <c r="G52">
        <v>0.32100000000000001</v>
      </c>
      <c r="H52">
        <v>0.223</v>
      </c>
      <c r="I52">
        <v>1.7909999999999999</v>
      </c>
    </row>
    <row r="53" spans="1:9" x14ac:dyDescent="0.25">
      <c r="A53" t="s">
        <v>182</v>
      </c>
      <c r="B53" t="s">
        <v>183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184</v>
      </c>
      <c r="B54" t="s">
        <v>185</v>
      </c>
      <c r="C54">
        <v>3.7949999999999999</v>
      </c>
      <c r="D54">
        <v>0.17</v>
      </c>
      <c r="E54">
        <v>0.09</v>
      </c>
      <c r="F54">
        <v>0.95299999999999996</v>
      </c>
      <c r="G54">
        <v>0.36499999999999999</v>
      </c>
      <c r="H54">
        <v>0.254</v>
      </c>
      <c r="I54">
        <v>1.9630000000000001</v>
      </c>
    </row>
    <row r="55" spans="1:9" x14ac:dyDescent="0.25">
      <c r="A55" t="s">
        <v>186</v>
      </c>
      <c r="B55" t="s">
        <v>187</v>
      </c>
      <c r="C55">
        <v>3.6019999999999999</v>
      </c>
      <c r="D55">
        <v>0.216</v>
      </c>
      <c r="E55">
        <v>0.11600000000000001</v>
      </c>
      <c r="F55">
        <v>1.196</v>
      </c>
      <c r="G55">
        <v>0.28599999999999998</v>
      </c>
      <c r="H55">
        <v>0.19800000000000001</v>
      </c>
      <c r="I55">
        <v>1.589</v>
      </c>
    </row>
    <row r="56" spans="1:9" x14ac:dyDescent="0.25">
      <c r="A56" t="s">
        <v>188</v>
      </c>
      <c r="B56" t="s">
        <v>189</v>
      </c>
      <c r="C56">
        <v>2.4</v>
      </c>
      <c r="D56">
        <v>0.13100000000000001</v>
      </c>
      <c r="E56">
        <v>7.4999999999999997E-2</v>
      </c>
      <c r="F56">
        <v>0.72899999999999998</v>
      </c>
      <c r="G56">
        <v>0.21199999999999999</v>
      </c>
      <c r="H56">
        <v>0.152</v>
      </c>
      <c r="I56">
        <v>1.1000000000000001</v>
      </c>
    </row>
    <row r="57" spans="1:9" x14ac:dyDescent="0.25">
      <c r="A57" t="s">
        <v>190</v>
      </c>
      <c r="B57" t="s">
        <v>191</v>
      </c>
      <c r="C57">
        <v>2.0289999999999999</v>
      </c>
      <c r="D57">
        <v>0.13100000000000001</v>
      </c>
      <c r="E57">
        <v>7.0999999999999994E-2</v>
      </c>
      <c r="F57">
        <v>0.85299999999999998</v>
      </c>
      <c r="G57">
        <v>0.129</v>
      </c>
      <c r="H57">
        <v>0.09</v>
      </c>
      <c r="I57">
        <v>0.75600000000000001</v>
      </c>
    </row>
    <row r="58" spans="1:9" x14ac:dyDescent="0.25">
      <c r="A58" t="s">
        <v>192</v>
      </c>
      <c r="B58" t="s">
        <v>193</v>
      </c>
      <c r="C58">
        <v>2.4460000000000002</v>
      </c>
      <c r="D58">
        <v>0.127</v>
      </c>
      <c r="E58">
        <v>6.8000000000000005E-2</v>
      </c>
      <c r="F58">
        <v>0.70299999999999996</v>
      </c>
      <c r="G58">
        <v>0.216</v>
      </c>
      <c r="H58">
        <v>0.157</v>
      </c>
      <c r="I58">
        <v>1.1739999999999999</v>
      </c>
    </row>
    <row r="59" spans="1:9" x14ac:dyDescent="0.25">
      <c r="A59" t="s">
        <v>194</v>
      </c>
      <c r="B59" t="s">
        <v>195</v>
      </c>
      <c r="C59">
        <v>4.1680000000000001</v>
      </c>
      <c r="D59">
        <v>0.251</v>
      </c>
      <c r="E59">
        <v>0.13500000000000001</v>
      </c>
      <c r="F59">
        <v>1.389</v>
      </c>
      <c r="G59">
        <v>0.33</v>
      </c>
      <c r="H59">
        <v>0.22900000000000001</v>
      </c>
      <c r="I59">
        <v>1.835</v>
      </c>
    </row>
    <row r="60" spans="1:9" x14ac:dyDescent="0.25">
      <c r="A60" t="s">
        <v>196</v>
      </c>
      <c r="B60" t="s">
        <v>197</v>
      </c>
      <c r="C60">
        <v>2.0289999999999999</v>
      </c>
      <c r="D60">
        <v>0.13100000000000001</v>
      </c>
      <c r="E60">
        <v>7.0999999999999994E-2</v>
      </c>
      <c r="F60">
        <v>0.85299999999999998</v>
      </c>
      <c r="G60">
        <v>0.129</v>
      </c>
      <c r="H60">
        <v>0.09</v>
      </c>
      <c r="I60">
        <v>0.75600000000000001</v>
      </c>
    </row>
    <row r="61" spans="1:9" x14ac:dyDescent="0.25">
      <c r="A61" t="s">
        <v>198</v>
      </c>
      <c r="B61" t="s">
        <v>199</v>
      </c>
      <c r="C61">
        <v>3.843</v>
      </c>
      <c r="D61">
        <v>0.23200000000000001</v>
      </c>
      <c r="E61">
        <v>0.124</v>
      </c>
      <c r="F61">
        <v>1.2809999999999999</v>
      </c>
      <c r="G61">
        <v>0.30499999999999999</v>
      </c>
      <c r="H61">
        <v>0.21099999999999999</v>
      </c>
      <c r="I61">
        <v>1.69</v>
      </c>
    </row>
    <row r="62" spans="1:9" x14ac:dyDescent="0.25">
      <c r="A62" t="s">
        <v>200</v>
      </c>
      <c r="B62" t="s">
        <v>201</v>
      </c>
      <c r="C62">
        <v>2.778</v>
      </c>
      <c r="D62">
        <v>-3.6999999999999998E-2</v>
      </c>
      <c r="E62">
        <v>-2.3E-2</v>
      </c>
      <c r="F62">
        <v>-0.20300000000000001</v>
      </c>
      <c r="G62">
        <v>0.40899999999999997</v>
      </c>
      <c r="H62">
        <v>0.28599999999999998</v>
      </c>
      <c r="I62">
        <v>2.347</v>
      </c>
    </row>
    <row r="63" spans="1:9" x14ac:dyDescent="0.25">
      <c r="A63" t="s">
        <v>202</v>
      </c>
      <c r="B63" t="s">
        <v>203</v>
      </c>
      <c r="C63">
        <v>3.4340000000000002</v>
      </c>
      <c r="D63">
        <v>0.20599999999999999</v>
      </c>
      <c r="E63">
        <v>0.111</v>
      </c>
      <c r="F63">
        <v>1.1419999999999999</v>
      </c>
      <c r="G63">
        <v>0.27200000000000002</v>
      </c>
      <c r="H63">
        <v>0.189</v>
      </c>
      <c r="I63">
        <v>1.5129999999999999</v>
      </c>
    </row>
    <row r="64" spans="1:9" x14ac:dyDescent="0.25">
      <c r="A64" t="s">
        <v>204</v>
      </c>
      <c r="B64" t="s">
        <v>205</v>
      </c>
      <c r="C64">
        <v>4.6399999999999997</v>
      </c>
      <c r="D64">
        <v>0.27500000000000002</v>
      </c>
      <c r="E64">
        <v>0.14799999999999999</v>
      </c>
      <c r="F64">
        <v>1.55</v>
      </c>
      <c r="G64">
        <v>0.36699999999999999</v>
      </c>
      <c r="H64">
        <v>0.25600000000000001</v>
      </c>
      <c r="I64">
        <v>2.0449999999999999</v>
      </c>
    </row>
    <row r="65" spans="1:9" x14ac:dyDescent="0.25">
      <c r="A65" t="s">
        <v>206</v>
      </c>
      <c r="B65" t="s">
        <v>207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5">
      <c r="A66" t="s">
        <v>208</v>
      </c>
      <c r="B66" t="s">
        <v>209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5">
      <c r="A67" t="s">
        <v>210</v>
      </c>
      <c r="B67" t="s">
        <v>211</v>
      </c>
      <c r="C67">
        <v>0.4</v>
      </c>
      <c r="D67">
        <v>3.4000000000000002E-2</v>
      </c>
      <c r="E67">
        <v>1.7999999999999999E-2</v>
      </c>
      <c r="F67">
        <v>0.189</v>
      </c>
      <c r="G67">
        <v>0.02</v>
      </c>
      <c r="H67">
        <v>1.2E-2</v>
      </c>
      <c r="I67">
        <v>0.126</v>
      </c>
    </row>
    <row r="68" spans="1:9" x14ac:dyDescent="0.25">
      <c r="A68" t="s">
        <v>212</v>
      </c>
      <c r="B68" t="s">
        <v>213</v>
      </c>
      <c r="C68">
        <v>-0.498</v>
      </c>
      <c r="D68">
        <v>-3.4000000000000002E-2</v>
      </c>
      <c r="E68">
        <v>-1.7999999999999999E-2</v>
      </c>
      <c r="F68">
        <v>-0.20499999999999999</v>
      </c>
      <c r="G68">
        <v>-3.3000000000000002E-2</v>
      </c>
      <c r="H68">
        <v>-2.3E-2</v>
      </c>
      <c r="I68">
        <v>-0.187</v>
      </c>
    </row>
    <row r="69" spans="1:9" x14ac:dyDescent="0.25">
      <c r="A69" t="s">
        <v>214</v>
      </c>
      <c r="B69" t="s">
        <v>215</v>
      </c>
      <c r="C69">
        <v>5.0129999999999999</v>
      </c>
      <c r="D69">
        <v>0.27900000000000003</v>
      </c>
      <c r="E69">
        <v>0.152</v>
      </c>
      <c r="F69">
        <v>1.607</v>
      </c>
      <c r="G69">
        <v>0.40200000000000002</v>
      </c>
      <c r="H69">
        <v>0.28000000000000003</v>
      </c>
      <c r="I69">
        <v>2.2919999999999998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I11" sqref="I11"/>
    </sheetView>
  </sheetViews>
  <sheetFormatPr defaultRowHeight="15" x14ac:dyDescent="0.25"/>
  <cols>
    <col min="1" max="1" width="15.42578125" bestFit="1" customWidth="1"/>
  </cols>
  <sheetData>
    <row r="1" spans="1:8" x14ac:dyDescent="0.25">
      <c r="A1" t="s">
        <v>74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  <c r="H1" t="s">
        <v>222</v>
      </c>
    </row>
    <row r="2" spans="1:8" x14ac:dyDescent="0.25">
      <c r="A2" t="s">
        <v>40</v>
      </c>
      <c r="B2">
        <v>-1.405</v>
      </c>
      <c r="C2">
        <v>-0.68400000000000005</v>
      </c>
      <c r="D2">
        <v>0</v>
      </c>
      <c r="E2">
        <v>3.0000000000000001E-3</v>
      </c>
      <c r="F2">
        <v>-0.71299999999999997</v>
      </c>
      <c r="G2">
        <v>-1E-3</v>
      </c>
      <c r="H2">
        <v>-1.0999999999999999E-2</v>
      </c>
    </row>
    <row r="3" spans="1:8" x14ac:dyDescent="0.25">
      <c r="A3" t="s">
        <v>41</v>
      </c>
      <c r="B3">
        <v>-0.24099999999999999</v>
      </c>
      <c r="C3">
        <v>-1.2999999999999999E-2</v>
      </c>
      <c r="D3">
        <v>-7.0000000000000001E-3</v>
      </c>
      <c r="E3">
        <v>-7.2999999999999995E-2</v>
      </c>
      <c r="F3">
        <v>-0.02</v>
      </c>
      <c r="G3">
        <v>-1.4E-2</v>
      </c>
      <c r="H3">
        <v>-0.113</v>
      </c>
    </row>
    <row r="4" spans="1:8" x14ac:dyDescent="0.25">
      <c r="A4" t="s">
        <v>42</v>
      </c>
      <c r="B4">
        <v>-9.7000000000000003E-2</v>
      </c>
      <c r="C4">
        <v>-8.9999999999999993E-3</v>
      </c>
      <c r="D4">
        <v>-4.0000000000000001E-3</v>
      </c>
      <c r="E4">
        <v>-4.5999999999999999E-2</v>
      </c>
      <c r="F4">
        <v>-6.0000000000000001E-3</v>
      </c>
      <c r="G4">
        <v>-4.0000000000000001E-3</v>
      </c>
      <c r="H4">
        <v>-2.9000000000000001E-2</v>
      </c>
    </row>
    <row r="5" spans="1:8" x14ac:dyDescent="0.25">
      <c r="A5" t="s">
        <v>43</v>
      </c>
      <c r="B5">
        <v>-0.30099999999999999</v>
      </c>
      <c r="C5">
        <v>-1.7999999999999999E-2</v>
      </c>
      <c r="D5">
        <v>-0.01</v>
      </c>
      <c r="E5">
        <v>-9.8000000000000004E-2</v>
      </c>
      <c r="F5">
        <v>-2.4E-2</v>
      </c>
      <c r="G5">
        <v>-1.7000000000000001E-2</v>
      </c>
      <c r="H5">
        <v>-0.13400000000000001</v>
      </c>
    </row>
    <row r="6" spans="1:8" x14ac:dyDescent="0.25">
      <c r="A6" t="s">
        <v>44</v>
      </c>
      <c r="B6">
        <v>-0.29799999999999999</v>
      </c>
      <c r="C6">
        <v>-1.4E-2</v>
      </c>
      <c r="D6">
        <v>-8.0000000000000002E-3</v>
      </c>
      <c r="E6">
        <v>-8.7999999999999995E-2</v>
      </c>
      <c r="F6">
        <v>-2.5999999999999999E-2</v>
      </c>
      <c r="G6">
        <v>-1.7999999999999999E-2</v>
      </c>
      <c r="H6">
        <v>-0.14499999999999999</v>
      </c>
    </row>
    <row r="7" spans="1:8" x14ac:dyDescent="0.25">
      <c r="A7" t="s">
        <v>45</v>
      </c>
      <c r="B7">
        <v>-0.93400000000000005</v>
      </c>
      <c r="C7">
        <v>-3.0000000000000001E-3</v>
      </c>
      <c r="D7">
        <v>-0.39600000000000002</v>
      </c>
      <c r="E7">
        <v>-1.0999999999999999E-2</v>
      </c>
      <c r="F7">
        <v>0</v>
      </c>
      <c r="G7">
        <v>-0.52700000000000002</v>
      </c>
      <c r="H7">
        <v>2E-3</v>
      </c>
    </row>
    <row r="8" spans="1:8" x14ac:dyDescent="0.25">
      <c r="A8" t="s">
        <v>46</v>
      </c>
      <c r="B8">
        <v>-1.738</v>
      </c>
      <c r="C8">
        <v>-6.0000000000000001E-3</v>
      </c>
      <c r="D8">
        <v>-2E-3</v>
      </c>
      <c r="E8">
        <v>-0.873</v>
      </c>
      <c r="F8">
        <v>-6.0000000000000001E-3</v>
      </c>
      <c r="G8">
        <v>-4.0000000000000001E-3</v>
      </c>
      <c r="H8">
        <v>-0.84699999999999998</v>
      </c>
    </row>
    <row r="9" spans="1:8" x14ac:dyDescent="0.25">
      <c r="A9" t="s">
        <v>47</v>
      </c>
      <c r="B9">
        <v>0.29499999999999998</v>
      </c>
      <c r="C9">
        <v>-0.01</v>
      </c>
      <c r="D9">
        <v>-5.0000000000000001E-3</v>
      </c>
      <c r="E9">
        <v>-7.8E-2</v>
      </c>
      <c r="F9">
        <v>4.5999999999999999E-2</v>
      </c>
      <c r="G9">
        <v>3.4000000000000002E-2</v>
      </c>
      <c r="H9">
        <v>0.308</v>
      </c>
    </row>
    <row r="10" spans="1:8" x14ac:dyDescent="0.25">
      <c r="A10" t="s">
        <v>48</v>
      </c>
      <c r="B10">
        <v>-0.25700000000000001</v>
      </c>
      <c r="C10">
        <v>-1.4E-2</v>
      </c>
      <c r="D10">
        <v>-8.0000000000000002E-3</v>
      </c>
      <c r="E10">
        <v>-7.6999999999999999E-2</v>
      </c>
      <c r="F10">
        <v>-2.1000000000000001E-2</v>
      </c>
      <c r="G10">
        <v>-1.4999999999999999E-2</v>
      </c>
      <c r="H10">
        <v>-0.122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Q1</vt:lpstr>
      <vt:lpstr>Q2</vt:lpstr>
      <vt:lpstr>Q3-Q4-Q5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Q15-Q16</vt:lpstr>
      <vt:lpstr>Q17</vt:lpstr>
      <vt:lpstr>Q18-Q21</vt:lpstr>
      <vt:lpstr>Q24</vt:lpstr>
      <vt:lpstr>Q25</vt:lpstr>
      <vt:lpstr>Q28</vt:lpstr>
      <vt:lpstr>Q29</vt:lpstr>
      <vt:lpstr>Q30</vt:lpstr>
      <vt:lpstr>Q31</vt:lpstr>
      <vt:lpstr>Q32</vt:lpstr>
      <vt:lpstr>Q33</vt:lpstr>
      <vt:lpstr>Q34</vt:lpstr>
      <vt:lpstr>Q35</vt:lpstr>
      <vt:lpstr>Q36-Q39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 Patrick</dc:creator>
  <cp:lastModifiedBy>Wallace Patrick</cp:lastModifiedBy>
  <dcterms:created xsi:type="dcterms:W3CDTF">2026-04-09T11:45:16Z</dcterms:created>
  <dcterms:modified xsi:type="dcterms:W3CDTF">2026-04-10T16:17:48Z</dcterms:modified>
</cp:coreProperties>
</file>